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 tabRatio="871" activeTab="2"/>
  </bookViews>
  <sheets>
    <sheet name="EK-1-İŞ LİSTESİ" sheetId="9" r:id="rId1"/>
    <sheet name="MALZEME" sheetId="1" state="hidden" r:id="rId2"/>
    <sheet name="EK-3-PURSANTAJ CETVELİ" sheetId="23" r:id="rId3"/>
    <sheet name="EK-2-YAKLAŞIK MALİYET" sheetId="4" state="hidden" r:id="rId4"/>
  </sheets>
  <definedNames>
    <definedName name="_xlnm.Print_Area" localSheetId="0">'EK-1-İŞ LİSTESİ'!$A$1:$E$53</definedName>
    <definedName name="_xlnm.Print_Area" localSheetId="3">'EK-2-YAKLAŞIK MALİYET'!$A$1:$U$53</definedName>
    <definedName name="_xlnm.Print_Area" localSheetId="2">'EK-3-PURSANTAJ CETVELİ'!$A$1:$E$42</definedName>
    <definedName name="_xlnm.Print_Titles" localSheetId="0">'EK-1-İŞ LİSTESİ'!$9:$9</definedName>
    <definedName name="_xlnm.Print_Titles" localSheetId="3">'EK-2-YAKLAŞIK MALİYET'!$6:$8</definedName>
    <definedName name="_xlnm.Print_Titles" localSheetId="2">'EK-3-PURSANTAJ CETVELİ'!$9:$9</definedName>
  </definedNames>
  <calcPr calcId="145621"/>
</workbook>
</file>

<file path=xl/calcChain.xml><?xml version="1.0" encoding="utf-8"?>
<calcChain xmlns="http://schemas.openxmlformats.org/spreadsheetml/2006/main">
  <c r="B14" i="9" l="1"/>
  <c r="B15" i="9"/>
  <c r="B16" i="9"/>
  <c r="B17" i="9"/>
  <c r="B18" i="9"/>
  <c r="B19" i="9"/>
  <c r="B20" i="9"/>
  <c r="B21" i="9"/>
  <c r="B22" i="9"/>
  <c r="B23" i="9"/>
  <c r="B13" i="9"/>
  <c r="B11" i="9"/>
  <c r="Q15" i="4" l="1"/>
  <c r="Q16" i="4"/>
  <c r="Q17" i="4"/>
  <c r="Q18" i="4"/>
  <c r="Q19" i="4"/>
  <c r="Q20" i="4"/>
  <c r="Q21" i="4"/>
  <c r="Q22" i="4"/>
  <c r="Q23" i="4"/>
  <c r="Q24" i="4"/>
  <c r="Q14" i="4"/>
  <c r="Q11" i="4"/>
  <c r="Q10" i="4"/>
  <c r="B15" i="4" l="1"/>
  <c r="B16" i="4"/>
  <c r="B17" i="4"/>
  <c r="B18" i="4"/>
  <c r="B19" i="4"/>
  <c r="B20" i="4"/>
  <c r="B21" i="4"/>
  <c r="B22" i="4"/>
  <c r="B23" i="4"/>
  <c r="B24" i="4"/>
  <c r="B14" i="4"/>
  <c r="B11" i="4"/>
  <c r="B10" i="4"/>
  <c r="C24" i="23" l="1"/>
  <c r="B24" i="23"/>
  <c r="D15" i="4" l="1"/>
  <c r="D16" i="4"/>
  <c r="D17" i="4"/>
  <c r="D18" i="4"/>
  <c r="D19" i="4"/>
  <c r="D20" i="4"/>
  <c r="D21" i="4"/>
  <c r="D22" i="4"/>
  <c r="D23" i="4"/>
  <c r="D24" i="4"/>
  <c r="D14" i="4"/>
  <c r="C15" i="4"/>
  <c r="C16" i="4"/>
  <c r="C17" i="4"/>
  <c r="C18" i="4"/>
  <c r="C19" i="4"/>
  <c r="C20" i="4"/>
  <c r="C21" i="4"/>
  <c r="C22" i="4"/>
  <c r="C23" i="4"/>
  <c r="C24" i="4"/>
  <c r="C14" i="4"/>
  <c r="N24" i="4" l="1"/>
  <c r="S24" i="4"/>
  <c r="P24" i="4"/>
  <c r="L24" i="4"/>
  <c r="N22" i="4"/>
  <c r="S22" i="4"/>
  <c r="P22" i="4"/>
  <c r="L22" i="4"/>
  <c r="N20" i="4"/>
  <c r="S20" i="4"/>
  <c r="P20" i="4"/>
  <c r="L20" i="4"/>
  <c r="N18" i="4"/>
  <c r="S18" i="4"/>
  <c r="P18" i="4"/>
  <c r="L18" i="4"/>
  <c r="N16" i="4"/>
  <c r="S16" i="4"/>
  <c r="P16" i="4"/>
  <c r="L16" i="4"/>
  <c r="S14" i="4"/>
  <c r="P14" i="4"/>
  <c r="L14" i="4"/>
  <c r="N14" i="4"/>
  <c r="S23" i="4"/>
  <c r="P23" i="4"/>
  <c r="L23" i="4"/>
  <c r="N23" i="4"/>
  <c r="S21" i="4"/>
  <c r="P21" i="4"/>
  <c r="L21" i="4"/>
  <c r="N21" i="4"/>
  <c r="S19" i="4"/>
  <c r="P19" i="4"/>
  <c r="L19" i="4"/>
  <c r="N19" i="4"/>
  <c r="S17" i="4"/>
  <c r="P17" i="4"/>
  <c r="L17" i="4"/>
  <c r="N17" i="4"/>
  <c r="S15" i="4"/>
  <c r="P15" i="4"/>
  <c r="L15" i="4"/>
  <c r="N15" i="4"/>
  <c r="O25" i="4" l="1"/>
  <c r="M25" i="4"/>
  <c r="S25" i="4"/>
  <c r="D11" i="4" l="1"/>
  <c r="D10" i="4"/>
  <c r="C10" i="4"/>
  <c r="C11" i="4"/>
  <c r="S10" i="4" l="1"/>
  <c r="P10" i="4"/>
  <c r="L10" i="4"/>
  <c r="N10" i="4"/>
  <c r="N11" i="4"/>
  <c r="S11" i="4"/>
  <c r="P11" i="4"/>
  <c r="L11" i="4"/>
  <c r="O12" i="4" l="1"/>
  <c r="O26" i="4" s="1"/>
  <c r="S12" i="4"/>
  <c r="S26" i="4" s="1"/>
  <c r="K12" i="4"/>
  <c r="M12" i="4"/>
  <c r="M26" i="4" s="1"/>
  <c r="K25" i="4" l="1"/>
  <c r="K26" i="4" s="1"/>
</calcChain>
</file>

<file path=xl/sharedStrings.xml><?xml version="1.0" encoding="utf-8"?>
<sst xmlns="http://schemas.openxmlformats.org/spreadsheetml/2006/main" count="652" uniqueCount="418">
  <si>
    <t>İHTİYAÇ (MALZEME) LİSTESİ</t>
  </si>
  <si>
    <t xml:space="preserve">ANA BİRLİĞİN ADI </t>
  </si>
  <si>
    <t xml:space="preserve">TESİSİ KULL.BİRLİĞİN ADI </t>
  </si>
  <si>
    <t xml:space="preserve">ÖDENEK KODU                        </t>
  </si>
  <si>
    <t>-</t>
  </si>
  <si>
    <t xml:space="preserve">ÖDENEK YILI                            </t>
  </si>
  <si>
    <t xml:space="preserve">İŞİN ADI          </t>
  </si>
  <si>
    <t>ÖLÇÜ BİRİMİ</t>
  </si>
  <si>
    <t>MİKTAR</t>
  </si>
  <si>
    <t>İNŞAAT MALZEMELERİ</t>
  </si>
  <si>
    <t>MALZEME ADI</t>
  </si>
  <si>
    <t>KTBK K.LIĞI</t>
  </si>
  <si>
    <t>5610270425164</t>
  </si>
  <si>
    <t xml:space="preserve">ALÇI, SIVA İÇİN </t>
  </si>
  <si>
    <t>BG (TORBA)</t>
  </si>
  <si>
    <t>5610270363769</t>
  </si>
  <si>
    <t>ALÇI, SIVA İÇİN (SATEN)</t>
  </si>
  <si>
    <t>KG</t>
  </si>
  <si>
    <t>5610270382587</t>
  </si>
  <si>
    <t>DIŞ CEPHE TAMİR HARCI</t>
  </si>
  <si>
    <t>5620270149725</t>
  </si>
  <si>
    <t xml:space="preserve">FAYANS DUVAR 20X25 CM </t>
  </si>
  <si>
    <t>M2</t>
  </si>
  <si>
    <t>5620270420732</t>
  </si>
  <si>
    <t>YER SERAMİĞİ 33X33 CM</t>
  </si>
  <si>
    <t>8020KK0036873</t>
  </si>
  <si>
    <t>FIRÇA YAĞLI BOYA NO:3</t>
  </si>
  <si>
    <t>AD</t>
  </si>
  <si>
    <t>8020270324802</t>
  </si>
  <si>
    <t>FIRÇA YAĞLI BOYA NO:2</t>
  </si>
  <si>
    <t>8040270141092</t>
  </si>
  <si>
    <t>YAPIŞTIRICI,FAYANS VE SERAMİK</t>
  </si>
  <si>
    <t>8020270246214</t>
  </si>
  <si>
    <t>SIRA NU</t>
  </si>
  <si>
    <t>STOK NU</t>
  </si>
  <si>
    <t>İŞİN ADI</t>
  </si>
  <si>
    <t>MİKTARI</t>
  </si>
  <si>
    <t>TESLİM SÜRESİ</t>
  </si>
  <si>
    <t>İHTİYAÇ MAKAMI</t>
  </si>
  <si>
    <t>BİRİMİ</t>
  </si>
  <si>
    <t>GÜNCELLENMİŞ FİYATI (TL.)</t>
  </si>
  <si>
    <t>SAN. VE TİC.OD. (TL.)</t>
  </si>
  <si>
    <t>BELEDİYE BŞK.LIĞI</t>
  </si>
  <si>
    <t>TEKLİF VEREN FİRMALAR (TL.)</t>
  </si>
  <si>
    <t>KABUL EDİLEN FİYAT (TL.)</t>
  </si>
  <si>
    <t>TUTARI (KDV HARİÇ TL.)</t>
  </si>
  <si>
    <t>UYGUNDUR</t>
  </si>
  <si>
    <t>TEDARİK YILI</t>
  </si>
  <si>
    <t>İHALE FİYATI</t>
  </si>
  <si>
    <t>GÜNCEL FİYAT</t>
  </si>
  <si>
    <t>TUTARI</t>
  </si>
  <si>
    <t>SIRA
NU.</t>
  </si>
  <si>
    <t>5610KK0197987</t>
  </si>
  <si>
    <t xml:space="preserve">BANYO DUVAR FAYANSI 25X40 </t>
  </si>
  <si>
    <t>ASFALT EMÜLSİYONU (LİKİT MEMBRAN)</t>
  </si>
  <si>
    <t>CN.</t>
  </si>
  <si>
    <t>6850KK0065834</t>
  </si>
  <si>
    <t>6850KK0003230</t>
  </si>
  <si>
    <t>5340270223759</t>
  </si>
  <si>
    <t>AHŞAP SİLİNDİRLİ KAPI KİLİDİ</t>
  </si>
  <si>
    <t>M3</t>
  </si>
  <si>
    <t>5975270160610</t>
  </si>
  <si>
    <t>BX (KUTU)</t>
  </si>
  <si>
    <t>5510270259961</t>
  </si>
  <si>
    <t>5315KK0005119</t>
  </si>
  <si>
    <t>ÇİVİ BAŞLI 3CM.LİK</t>
  </si>
  <si>
    <t>8040KK0304159</t>
  </si>
  <si>
    <t>HIZLI YAPIŞTIRICI</t>
  </si>
  <si>
    <t>5345270439226</t>
  </si>
  <si>
    <t>8135KK0406040</t>
  </si>
  <si>
    <t>KAĞIT BANT 30MM</t>
  </si>
  <si>
    <t>5340270508407</t>
  </si>
  <si>
    <t>5305270538880</t>
  </si>
  <si>
    <t>SUNTA VİDASI 3,5X18MM</t>
  </si>
  <si>
    <t>5305KK0026573</t>
  </si>
  <si>
    <t>VİDA 3.5X25 SUNTA</t>
  </si>
  <si>
    <t>5305270026207</t>
  </si>
  <si>
    <t>5X40 YILDIZ BAŞLI AĞAÇ VİDASI</t>
  </si>
  <si>
    <t>5530KK0147569</t>
  </si>
  <si>
    <t>LE BAĞLANTI PARÇASI</t>
  </si>
  <si>
    <t>5340KK0163343</t>
  </si>
  <si>
    <t>PLASTİK ÜÇGEN KÖŞE BAĞLANTI DOLAP KAPAK</t>
  </si>
  <si>
    <t>5930004439632</t>
  </si>
  <si>
    <t>7320KK0102722</t>
  </si>
  <si>
    <t>5340270440560</t>
  </si>
  <si>
    <t>5340270423827</t>
  </si>
  <si>
    <t>5340270160186</t>
  </si>
  <si>
    <t>4510KK0476361</t>
  </si>
  <si>
    <t>4820270208528</t>
  </si>
  <si>
    <t>4510KK0325082</t>
  </si>
  <si>
    <t>8020270281823</t>
  </si>
  <si>
    <t>PARMAK RULO 10'LUK</t>
  </si>
  <si>
    <t>8010270081133</t>
  </si>
  <si>
    <t>SENTETİK TİNER (12KGx1)</t>
  </si>
  <si>
    <t>8135270405693</t>
  </si>
  <si>
    <t>BOYA İÇİN NAYLON ÖRTÜ</t>
  </si>
  <si>
    <t>5340270365693</t>
  </si>
  <si>
    <t>TELESKOPİK UZATMALI SAP, 4M.LİK</t>
  </si>
  <si>
    <t>8010KK0363412</t>
  </si>
  <si>
    <t>BOYA DIŞ CEPHE KİRLİ BEYAZ</t>
  </si>
  <si>
    <t>5610270162802</t>
  </si>
  <si>
    <t>KİREÇ (SÖNMÜŞ)</t>
  </si>
  <si>
    <t>8010270163713</t>
  </si>
  <si>
    <t xml:space="preserve">DIŞ CEPHE BOYASI BEYAZ </t>
  </si>
  <si>
    <t>5935KK0139359</t>
  </si>
  <si>
    <t>İÇTEN DİŞLİ ADAPTÖR 3/4''</t>
  </si>
  <si>
    <t>4730270143585</t>
  </si>
  <si>
    <t>4730270047469</t>
  </si>
  <si>
    <t>4730270149369</t>
  </si>
  <si>
    <t>DİRSEK İÇ DİŞLİ 25X1/2</t>
  </si>
  <si>
    <t>4730KK0044928</t>
  </si>
  <si>
    <t>BORU T DİRSEK 20 MM</t>
  </si>
  <si>
    <t>4710270384159</t>
  </si>
  <si>
    <t>PPRC BORU FOLYOSUZ  Q32MM</t>
  </si>
  <si>
    <t>BOY</t>
  </si>
  <si>
    <t>4710270499555</t>
  </si>
  <si>
    <t>PPRC İÇTEN FOLYOLU BORU 40MM</t>
  </si>
  <si>
    <t>4730270388473</t>
  </si>
  <si>
    <t>PPRC DİRSEK 25 MM</t>
  </si>
  <si>
    <t>4730270401489</t>
  </si>
  <si>
    <t>PPRC DİRSEK 20MM İÇTEN DİŞLİ</t>
  </si>
  <si>
    <t>4730270286244</t>
  </si>
  <si>
    <t>PPRC İÇ DİŞLİ ADAPTÖR 20 LİK</t>
  </si>
  <si>
    <t>1025270235879</t>
  </si>
  <si>
    <t>PVC BORU 50X150</t>
  </si>
  <si>
    <t>4710KK0004228</t>
  </si>
  <si>
    <t xml:space="preserve">PVC BORU 50X2000 LİK </t>
  </si>
  <si>
    <t>1025270235921</t>
  </si>
  <si>
    <t>PVC BORU 70X100</t>
  </si>
  <si>
    <t>4710270297901</t>
  </si>
  <si>
    <t>M</t>
  </si>
  <si>
    <t>4710270132045</t>
  </si>
  <si>
    <t>4820270551537</t>
  </si>
  <si>
    <t>4510270493723</t>
  </si>
  <si>
    <t>MUSLUK KISA (TEKLİ)</t>
  </si>
  <si>
    <t>4510270423612</t>
  </si>
  <si>
    <t xml:space="preserve">BANYO BATARYASI </t>
  </si>
  <si>
    <t>9999270105482</t>
  </si>
  <si>
    <t>4510270493726</t>
  </si>
  <si>
    <t>4730270198413</t>
  </si>
  <si>
    <t>DİRSEK PPRC (32 MM)</t>
  </si>
  <si>
    <t>5925123709006</t>
  </si>
  <si>
    <t>ANAHTARLI OTOMATİK SİGORTA 16 A</t>
  </si>
  <si>
    <t>5925123828016</t>
  </si>
  <si>
    <t>ANAHTARLI OTOMATİK SİGORTA 25 A</t>
  </si>
  <si>
    <t>5925270179232</t>
  </si>
  <si>
    <t>SİGORTA ANAHTARLI OTOMATİK 1X32 A</t>
  </si>
  <si>
    <t>4730KK0099337</t>
  </si>
  <si>
    <t>4510270556650</t>
  </si>
  <si>
    <t>4510270165062</t>
  </si>
  <si>
    <t>4730270180814</t>
  </si>
  <si>
    <t>4710270342114</t>
  </si>
  <si>
    <t>4510270131819</t>
  </si>
  <si>
    <t>4730270198428</t>
  </si>
  <si>
    <t>4730270149562</t>
  </si>
  <si>
    <t>4710KK0135306</t>
  </si>
  <si>
    <t>4820KK0042673</t>
  </si>
  <si>
    <t>5935KK0135290</t>
  </si>
  <si>
    <t>4730KK0421624</t>
  </si>
  <si>
    <t>32 MM İÇ DİŞ OYNAR BAŞLIKLI REKOR PPRC</t>
  </si>
  <si>
    <t>4730KK0421623</t>
  </si>
  <si>
    <t>32 MM DIŞ DİŞLİ OYNAR BAŞLIKLI REKOR PPRC</t>
  </si>
  <si>
    <t>9330KK0132735</t>
  </si>
  <si>
    <t>32 MM DIŞ DİŞ DİRSEK</t>
  </si>
  <si>
    <t>4730270198430</t>
  </si>
  <si>
    <t>32 MM TE PPRC</t>
  </si>
  <si>
    <t>4820KK0131817</t>
  </si>
  <si>
    <t>4510270423865</t>
  </si>
  <si>
    <t>4510143937818</t>
  </si>
  <si>
    <t>4510270407165</t>
  </si>
  <si>
    <t>4710270493796</t>
  </si>
  <si>
    <t>4510000317634</t>
  </si>
  <si>
    <t>5510KK0382705</t>
  </si>
  <si>
    <t>4510270423868</t>
  </si>
  <si>
    <t>7320KK0462341</t>
  </si>
  <si>
    <t>4820999935079</t>
  </si>
  <si>
    <t>4820999908941</t>
  </si>
  <si>
    <t>4730270198414</t>
  </si>
  <si>
    <t>32 PPRC İÇ DİŞ DİRSEK</t>
  </si>
  <si>
    <t xml:space="preserve">PPRC REKOR DIŞ DİŞLİ / ADAPTÖR Q 25X3/4" </t>
  </si>
  <si>
    <t>4710001061660</t>
  </si>
  <si>
    <t>PPRC BORU (Q 20)</t>
  </si>
  <si>
    <t>4710KK0108140</t>
  </si>
  <si>
    <t>PPRC PLASTİK BORU 25'LİK (1") BEYAZ</t>
  </si>
  <si>
    <t>4510270383720</t>
  </si>
  <si>
    <t xml:space="preserve">REZERVUARLI KLOZET KOMPLE </t>
  </si>
  <si>
    <t>4730270423670</t>
  </si>
  <si>
    <t>PPRC DİRSEK Q20</t>
  </si>
  <si>
    <t>4730270198418</t>
  </si>
  <si>
    <t>20 PPRC MANŞON</t>
  </si>
  <si>
    <t>4730270198419</t>
  </si>
  <si>
    <t>4730270149770</t>
  </si>
  <si>
    <t>50LİK KAPALI DİRSEK</t>
  </si>
  <si>
    <t>4730KK0137057</t>
  </si>
  <si>
    <t>PVC ÇATAL 50x50</t>
  </si>
  <si>
    <t>4820270348920</t>
  </si>
  <si>
    <t>KÜRESEL VANA 3/4"</t>
  </si>
  <si>
    <t>4510270423938</t>
  </si>
  <si>
    <t>MUSLUK BAŞLIĞI KOMPLE</t>
  </si>
  <si>
    <t>4510270426732</t>
  </si>
  <si>
    <t>DUŞ TELEFONU KROMAJLI</t>
  </si>
  <si>
    <t>4730270411385</t>
  </si>
  <si>
    <t>PPRC DIŞ DİŞLİ REKOR (Q 20)</t>
  </si>
  <si>
    <t>4730KK0190188</t>
  </si>
  <si>
    <t>PPRC REDÜKSİYON 25X20</t>
  </si>
  <si>
    <t>4730270411379</t>
  </si>
  <si>
    <t>PPRC REKOR Q 20</t>
  </si>
  <si>
    <t>4730270411381</t>
  </si>
  <si>
    <t>PPRC REKOR Q 25</t>
  </si>
  <si>
    <t>4730270198429</t>
  </si>
  <si>
    <t>PPRC TE 25X20X25</t>
  </si>
  <si>
    <t>5945KK0028542</t>
  </si>
  <si>
    <t>Q 32 PPRC MANŞON</t>
  </si>
  <si>
    <t>4730270145405</t>
  </si>
  <si>
    <t>REKOR PPRC DIŞ DİŞLİ 32'LİK</t>
  </si>
  <si>
    <t>4710270342118</t>
  </si>
  <si>
    <t>REKOR PPRC İÇ DİŞLİ 32'LİK</t>
  </si>
  <si>
    <t>4710270249507</t>
  </si>
  <si>
    <t>4510270252102</t>
  </si>
  <si>
    <t>4710KK0071257</t>
  </si>
  <si>
    <t>5340KK0063822</t>
  </si>
  <si>
    <t>KELEPÇE, PİS SU 50MM</t>
  </si>
  <si>
    <t>5975270345166</t>
  </si>
  <si>
    <t>ÇUBUK TOPRAKLAMA İÇİN</t>
  </si>
  <si>
    <t>5330270409112</t>
  </si>
  <si>
    <t>TEFLONBANT</t>
  </si>
  <si>
    <t>5930KK0172417</t>
  </si>
  <si>
    <t>ANAHTAR IŞIKLI TEKLİ</t>
  </si>
  <si>
    <t>6250270391679</t>
  </si>
  <si>
    <t>6240270429073</t>
  </si>
  <si>
    <t>ENERJİ TASARRUFLU AMPUL 13 W E 27</t>
  </si>
  <si>
    <t>6250270343945</t>
  </si>
  <si>
    <t>STARTER S 10 4-65 W</t>
  </si>
  <si>
    <t>5925270598523</t>
  </si>
  <si>
    <t>K OTOMAT 3X63 A</t>
  </si>
  <si>
    <t>5935270297918</t>
  </si>
  <si>
    <t>TEKLİ PRİZ İNGİLİZ TİP</t>
  </si>
  <si>
    <t>6240270148152</t>
  </si>
  <si>
    <t>AMPUL FLORASAN 40 W</t>
  </si>
  <si>
    <t>6240270488951</t>
  </si>
  <si>
    <t>ENERJİ TASARRUFLU AMPUL 23 W BEYAZ</t>
  </si>
  <si>
    <t>4320KK0427127</t>
  </si>
  <si>
    <t>HİDRAFOR 0,5 HP</t>
  </si>
  <si>
    <t>5930270594236</t>
  </si>
  <si>
    <t>BASINÇ ŞALTERİ 3-8 BAR</t>
  </si>
  <si>
    <t>6240270564889</t>
  </si>
  <si>
    <t>36 W FLORASAN  AMPUL</t>
  </si>
  <si>
    <t>5945KK0093963</t>
  </si>
  <si>
    <t>6145KK0368251</t>
  </si>
  <si>
    <t>2X1,5 ANTİGRON KABLO</t>
  </si>
  <si>
    <t>6145270188768</t>
  </si>
  <si>
    <t>TTR KABLO 3x1,5MM</t>
  </si>
  <si>
    <t>6150270136164</t>
  </si>
  <si>
    <t>5975270071067</t>
  </si>
  <si>
    <t>KABLO KANALI 40X40 MM PLASTİK DELİKLİ</t>
  </si>
  <si>
    <t>6145270004589</t>
  </si>
  <si>
    <t>KABLO KORDON 2X0,75MM</t>
  </si>
  <si>
    <t>6145270071116</t>
  </si>
  <si>
    <t>KABLO NYAF 2,5MM</t>
  </si>
  <si>
    <t>6145999427921</t>
  </si>
  <si>
    <t>KABLO NYA 1MM</t>
  </si>
  <si>
    <t>6150270070836</t>
  </si>
  <si>
    <t>KABLO NYA 4MM</t>
  </si>
  <si>
    <t>5945KK0061782</t>
  </si>
  <si>
    <t>KAÇAK AKIM ROLESİ 63 A</t>
  </si>
  <si>
    <t>5925KK0107186</t>
  </si>
  <si>
    <t>KAÇAK AKIM ROLESİ MONOFAZE 32A</t>
  </si>
  <si>
    <t>4520KK0074213</t>
  </si>
  <si>
    <t>REZİSTANS KOMPLE</t>
  </si>
  <si>
    <t>5905270386310</t>
  </si>
  <si>
    <t>REZİSTANS ELEMANI</t>
  </si>
  <si>
    <t>6145270004501</t>
  </si>
  <si>
    <t>5975270120689</t>
  </si>
  <si>
    <t>KABLO KANALI 16x16</t>
  </si>
  <si>
    <t>6145270106333</t>
  </si>
  <si>
    <t>2x1,5 TTR KAUÇUK KABLO</t>
  </si>
  <si>
    <t>5975270247656</t>
  </si>
  <si>
    <t>KTBK KH. Ve KH.GR.HİZ.TK.K.LIĞI, KTBK LOJ.DES.GR.HİZ.TK.K.LIĞI, KTBK TOPÇU A.K.LIĞI, KTBK KOMD.A.K.LIĞI, KTBK İS.SVŞ.TB.K.LIĞI, KTBK MEBS BL.K.LIĞI</t>
  </si>
  <si>
    <t>HAZIRLAYAN</t>
  </si>
  <si>
    <t xml:space="preserve">                        </t>
  </si>
  <si>
    <t>Makine Mühendisi</t>
  </si>
  <si>
    <t>KONTROL EDEN</t>
  </si>
  <si>
    <t>İnşaat Plan Subayı</t>
  </si>
  <si>
    <t>SAYMAN</t>
  </si>
  <si>
    <t>ONAY</t>
  </si>
  <si>
    <t>İstihkam Albay</t>
  </si>
  <si>
    <t>İstihkam Şube Müdürü</t>
  </si>
  <si>
    <t>Mekin ASLAN</t>
  </si>
  <si>
    <t>Topçu Teğmen</t>
  </si>
  <si>
    <t>Emrah ÖZCAN</t>
  </si>
  <si>
    <t>Mühendis Teğmen</t>
  </si>
  <si>
    <t>Serdar Fatih YILMAZ</t>
  </si>
  <si>
    <t>T/E</t>
  </si>
  <si>
    <t>KALEKİM TARAĞI</t>
  </si>
  <si>
    <t xml:space="preserve">DERZ DOLGU HARCI SİLİKONLU 20KGX1 GRİ </t>
  </si>
  <si>
    <t>DÜZ TAS MENTEŞE (95 DERECE, ÇANAK DERİNLİĞİ, 12,5 MM.)</t>
  </si>
  <si>
    <t>KROM-NİKEL KAPLAMALI ÇEKMECE KAPAK KULPU</t>
  </si>
  <si>
    <t>PLASTİK BOYA İÇİN RULO 20 CM LİK</t>
  </si>
  <si>
    <t>ÇİMENTO, PORTLAND</t>
  </si>
  <si>
    <t>DERZ DOLGU MALZEMESİ</t>
  </si>
  <si>
    <t>SİLİKON ŞEFFAF TÜP 210 ML</t>
  </si>
  <si>
    <t>BEYAZ SİLİKON (300ML.LİK TÜP)</t>
  </si>
  <si>
    <t> KUM (İNCE) 0,3MM</t>
  </si>
  <si>
    <t>ÇİVİ, BETON KROŞE NO:5</t>
  </si>
  <si>
    <t>CUMBA BANT(CEVİZ RENK)</t>
  </si>
  <si>
    <t>KAĞIT BANT (KALIN) 5 CM LİK</t>
  </si>
  <si>
    <t>ARKALIK BEYAZ 4MM</t>
  </si>
  <si>
    <t>ÇEKMECE RAYI 40CMLİK</t>
  </si>
  <si>
    <t>ARA MUSLUK</t>
  </si>
  <si>
    <t>PLASTİK BOYA İÇİN RULO 25 CM LİK</t>
  </si>
  <si>
    <t xml:space="preserve"> CN (TENEKE)</t>
  </si>
  <si>
    <t>PPRC RAKOR DIŞ DİŞLİ/ADAPTÖR, Ø25X3/4"</t>
  </si>
  <si>
    <t>ADAPTÖR, DIŞTAN DİŞLİ PPR-C 20MM</t>
  </si>
  <si>
    <t>PLASTİK BORU YUVARLAK 100X250 MM. (PİS SU BORUSU)</t>
  </si>
  <si>
    <t>PPRC KÜRESEL VANA (Ø 32)</t>
  </si>
  <si>
    <t>ŞALTER,ŞAMANDIRALI,SIVI SEVİYESİ (ELEKTRONİK ŞAMANDIRA)</t>
  </si>
  <si>
    <t> İÇ DİŞLİ DİRSEK 3/4" PVC (25 MM)</t>
  </si>
  <si>
    <t> SİFON, LAVOBO İÇİN, PLASTİK, KÖRÜKLÜ</t>
  </si>
  <si>
    <t>REDÜKSİYON, BORU (PLASTİK) 32X25 MM.</t>
  </si>
  <si>
    <t>REKOR PPRC İÇ DİŞLİ 25'LİK</t>
  </si>
  <si>
    <t>REZERVUAR,TUVALET,SER PVC (ASMA TİPLİ)</t>
  </si>
  <si>
    <t>REZERVUAR KOMPLE (ÜSTTEN BASMALI) (SERAMİK)</t>
  </si>
  <si>
    <t>25 LİK PPRC TE</t>
  </si>
  <si>
    <t>PPRC 3/4 DIŞ DİŞ DİRSEK (25 MM)</t>
  </si>
  <si>
    <t>PPRC TEKLİ KELEPÇE Q 25</t>
  </si>
  <si>
    <t>ÇEKVALF ÇALPARA 2" (25 MM)</t>
  </si>
  <si>
    <t>VALF, KONTROL(ÇEKVALF 1") (25 MM)</t>
  </si>
  <si>
    <t>AYAKLI LAVABO TAKIMI (BEYAZ)</t>
  </si>
  <si>
    <t>(AYAKSIZ) LAVABO 40X50 SERAMİK FAYANS</t>
  </si>
  <si>
    <t>1/2" FİLİTRELİ ARA MUSLUK</t>
  </si>
  <si>
    <t>FLEKS BORU (3/8)</t>
  </si>
  <si>
    <t>1/2 BATARYA ALT BAĞLANTI FLEKSİ</t>
  </si>
  <si>
    <t> 189*91,5 SUNTALAM (1830X915X18MM)</t>
  </si>
  <si>
    <t>PPRC MANŞON İÇÇAP:25 MM</t>
  </si>
  <si>
    <t>LAMİNANT TEZGAH ÜSTÜ 366X60X3 CM</t>
  </si>
  <si>
    <t>ALAFRANGA WC TAŞI TAKIMI (KENDİNDEN REZERVUARLI)</t>
  </si>
  <si>
    <t>KANGAL BORU, PLASTİK 32 MM.</t>
  </si>
  <si>
    <t>ŞAMANDIRA, KLOZET İÇİN, 3/4"</t>
  </si>
  <si>
    <t> PE (KANGAL) BORU 25MM (10 ATÜ)</t>
  </si>
  <si>
    <t>ASMA DUY</t>
  </si>
  <si>
    <t> KABLO TTR, 3X2.5 MM²</t>
  </si>
  <si>
    <t>KAÇAK AKIM RÖLESİ (10A)</t>
  </si>
  <si>
    <t>NYA KABLO, 2.5 MM2</t>
  </si>
  <si>
    <t>KABLO KANALI 25X25X2000 MM</t>
  </si>
  <si>
    <t>SH. (TABAKA)</t>
  </si>
  <si>
    <t>VANA PPRC 25'LİK</t>
  </si>
  <si>
    <t>TEZGAH, MUTFAK (360X60X30 CM)</t>
  </si>
  <si>
    <t> EVYE EC-141 43.5X76 CM. (EVYE MUTFAK İÇİN KROM DAMLALIKLI 76X43,5 CM)</t>
  </si>
  <si>
    <t>BORU PVC Q 100 (ELEKTİRİK TESİSAT MUFU OLARAK)</t>
  </si>
  <si>
    <t>(32 MM) DIŞ DİŞ ADAPTÖR PPRC</t>
  </si>
  <si>
    <t>VANA PPRC 20'LİK</t>
  </si>
  <si>
    <t>TAHARET MUSLUĞU (3/8)</t>
  </si>
  <si>
    <t>5430270185774</t>
  </si>
  <si>
    <t>6210KK0369481</t>
  </si>
  <si>
    <t>5510270202914</t>
  </si>
  <si>
    <t>SUNTALAM BEYAZ 18MM (18MM183X366)</t>
  </si>
  <si>
    <t>SOKAK LAMBA ARMATÜRÜ (90 W)</t>
  </si>
  <si>
    <t> FİBERGLAS SU DEPOSU 2 TONLUK</t>
  </si>
  <si>
    <t>PPRC PLASTİK BORU; 25 LİK (1"), BEYAZ</t>
  </si>
  <si>
    <t xml:space="preserve">TTR KABLO 4X1,5 </t>
  </si>
  <si>
    <t>BATARYA LAVABO AÇ-KAPA, ÇİFT GİRİŞLİ</t>
  </si>
  <si>
    <t>EVYE BATARYASI</t>
  </si>
  <si>
    <t>KTBK K.LIĞI B.B.LER MİSAFİRHANE STOK SEVİYE MALZEME ALIMI (157 KALEM)</t>
  </si>
  <si>
    <t>BİRİM FİYATI</t>
  </si>
  <si>
    <t>NOT: T/E TEDARİK EDİLMEMİŞTİR.</t>
  </si>
  <si>
    <t>FİYAT ALINAMAMIŞTIR.</t>
  </si>
  <si>
    <t>TEKNİK ŞARTNAME NU.</t>
  </si>
  <si>
    <t>ORTALAMA FİYAT (TL.)</t>
  </si>
  <si>
    <t>GENEL TOPLAM KDV HARİÇ TL</t>
  </si>
  <si>
    <t>GENEL TOPLAM (FİRMALAR)</t>
  </si>
  <si>
    <t>ARA TOPLAM KDV HARİÇ</t>
  </si>
  <si>
    <t>ARA TOPLAM (FİRMALAR)</t>
  </si>
  <si>
    <t>: KTBK K.LIĞI.</t>
  </si>
  <si>
    <t>KOMİSYON BAŞKANI</t>
  </si>
  <si>
    <t>ÜYE</t>
  </si>
  <si>
    <t>BUHAR KAZANI</t>
  </si>
  <si>
    <t>SICAK SU KAZANI</t>
  </si>
  <si>
    <t>KTBK BAĞLI BİRLİKLER</t>
  </si>
  <si>
    <t>İŞ LİSTESİ</t>
  </si>
  <si>
    <t>BABA MÜHENDİSLİK VE TİCARET LTD.</t>
  </si>
  <si>
    <t>HİZMET ALIMI YAKLAŞIK MALİYET HESAP CETVELİ</t>
  </si>
  <si>
    <t>KARSO KLİMA</t>
  </si>
  <si>
    <t>PURSANTAJ ORANI</t>
  </si>
  <si>
    <t>TOPLAM</t>
  </si>
  <si>
    <t>ONAY BELGESİNİN EK'İNDEKİ ŞARTNAMELERE GÖRE</t>
  </si>
  <si>
    <t>PURSANTAJ CETVELİ</t>
  </si>
  <si>
    <t>Mühendis Üsteğmen</t>
  </si>
  <si>
    <t>Topçu Asteğmen</t>
  </si>
  <si>
    <t>:KAZAN BASINÇ TESTLERİNİN YAPTIRILMASI</t>
  </si>
  <si>
    <t xml:space="preserve"> KONTROL EDEN</t>
  </si>
  <si>
    <t>KAZAN CİNSİ</t>
  </si>
  <si>
    <t>M.Kürşat GÜNGÖR</t>
  </si>
  <si>
    <t>İstihkâm Albay</t>
  </si>
  <si>
    <t xml:space="preserve">İstihkâm Şube Müdürü </t>
  </si>
  <si>
    <t>İsmet ÇOLAK</t>
  </si>
  <si>
    <t>İnşaat Emlak Plan Subayı</t>
  </si>
  <si>
    <t>Sezer DEMİR</t>
  </si>
  <si>
    <t>: 13 (ONÜÇ) KALEM</t>
  </si>
  <si>
    <t>: YER TESLİMİNİ MÜTEAKİP 30 (OTUZ) TAKVİM GÜNÜ İÇİNDE DEFATEN TESLİM EDİLECEKTİR.</t>
  </si>
  <si>
    <t>CANAR  LTD.</t>
  </si>
  <si>
    <t>Ahmet KOCABIYIK</t>
  </si>
  <si>
    <t>Emre Can HISIM</t>
  </si>
  <si>
    <t>03.5.9.90</t>
  </si>
  <si>
    <t>BUHAR  KAZANI BACA TEMİZLİĞİNİN YAPILMASI</t>
  </si>
  <si>
    <t>SICAK SU KAZANI BACA TEMİZLİĞİNİN YAPILMASI</t>
  </si>
  <si>
    <t>Kazan Baca Temizliği Yapılması</t>
  </si>
  <si>
    <t>BUHAR KAZANI BACA TEMİZLİĞİ YAPILMASI (813.400 kcal/h)</t>
  </si>
  <si>
    <t>SICAK SU KAZANI  BACA TEMİZLİĞİ YAPILMASI(25.000 kcal/h)</t>
  </si>
  <si>
    <t>SICAK SU KAZANI  BACA TEMİZLİĞİ YAPILMASI(35.000 kcal/h)</t>
  </si>
  <si>
    <t>SICAK SU KAZANI  BACA TEMİZLİĞİ YAPILMASI(40.000 kcal/h)</t>
  </si>
  <si>
    <t>SICAK SU KAZANI  BACA TEMİZLİĞİ YAPILMASI (45.000-50.000 kcal/h)</t>
  </si>
  <si>
    <t>SICAK SU KAZANI BACA TEMİZLİĞİ YAPILMASI(80.000 kcal/h)</t>
  </si>
  <si>
    <t>SICAK SU KAZANI  BACA TEMİZLİĞİ YAPILMASI(90.000 kcal/h)</t>
  </si>
  <si>
    <t>SICAK SU KAZANI  BACA TEMİZLİĞİ YAPILMASI(100.000 kcal/h)</t>
  </si>
  <si>
    <t>SICAK SU KAZANI  BACA TEMİZLİĞİ YAPILMASI(125.000 kcal/h)</t>
  </si>
  <si>
    <t>SICAK SU KAZANI  BACA TEMİZLİĞİ YAPILMASI(150.000 kcal/h)</t>
  </si>
  <si>
    <t>SICAK SU KAZANI BACA TEMİZLİĞİ YAPILMASI(175.000 kcal/h)</t>
  </si>
  <si>
    <t>SICAK SU KAZANI  BACA TEMİZLİĞİ YAPILMASI(385.000 kcal/h)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</si>
</sst>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TL&quot;_-;\-* #,##0.00\ &quot;TL&quot;_-;_-* &quot;-&quot;??\ &quot;TL&quot;_-;_-@_-"/>
    <numFmt numFmtId="164" formatCode="#,##0.00\ &quot;TL&quot;"/>
    <numFmt numFmtId="165" formatCode="#,##0.000\ &quot;TL&quot;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name val="Arial"/>
      <family val="2"/>
      <charset val="162"/>
    </font>
    <font>
      <b/>
      <sz val="11"/>
      <name val="Arial"/>
      <family val="2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62"/>
    </font>
    <font>
      <sz val="11"/>
      <color rgb="FF000000"/>
      <name val="Arial"/>
      <family val="2"/>
      <charset val="162"/>
    </font>
    <font>
      <b/>
      <u/>
      <sz val="12"/>
      <color rgb="FF000000"/>
      <name val="Arial"/>
      <family val="2"/>
      <charset val="162"/>
    </font>
    <font>
      <sz val="10.5"/>
      <color rgb="FF000000"/>
      <name val="Arial"/>
      <family val="2"/>
      <charset val="162"/>
    </font>
    <font>
      <sz val="16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u/>
      <sz val="16"/>
      <color rgb="FF000000"/>
      <name val="Arial"/>
      <family val="2"/>
      <charset val="162"/>
    </font>
    <font>
      <sz val="16"/>
      <color rgb="FF000000"/>
      <name val="Arial"/>
      <family val="2"/>
      <charset val="162"/>
    </font>
    <font>
      <b/>
      <u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0"/>
      <name val="Times New Roman"/>
      <family val="1"/>
      <charset val="162"/>
    </font>
    <font>
      <u/>
      <sz val="12"/>
      <color theme="0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20"/>
      <color theme="1"/>
      <name val="Times New Roman"/>
      <family val="1"/>
      <charset val="162"/>
    </font>
    <font>
      <u/>
      <sz val="20"/>
      <color theme="1"/>
      <name val="Times New Roman"/>
      <family val="1"/>
      <charset val="162"/>
    </font>
    <font>
      <sz val="20"/>
      <color theme="0"/>
      <name val="Times New Roman"/>
      <family val="1"/>
      <charset val="162"/>
    </font>
    <font>
      <sz val="1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4" fontId="5" fillId="0" borderId="0" applyFont="0" applyFill="0" applyBorder="0" applyAlignment="0" applyProtection="0"/>
  </cellStyleXfs>
  <cellXfs count="294">
    <xf numFmtId="0" fontId="0" fillId="0" borderId="0" xfId="0"/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2" fillId="2" borderId="1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44" fontId="2" fillId="0" borderId="6" xfId="1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49" fontId="6" fillId="2" borderId="1" xfId="3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indent="29" readingOrder="1"/>
    </xf>
    <xf numFmtId="0" fontId="8" fillId="0" borderId="0" xfId="0" applyFont="1" applyAlignment="1">
      <alignment horizontal="left" vertical="center" indent="30" readingOrder="1"/>
    </xf>
    <xf numFmtId="0" fontId="9" fillId="0" borderId="0" xfId="0" applyFont="1" applyAlignment="1">
      <alignment horizontal="left" vertical="center" indent="26" readingOrder="1"/>
    </xf>
    <xf numFmtId="0" fontId="2" fillId="2" borderId="1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/>
    <xf numFmtId="0" fontId="6" fillId="2" borderId="0" xfId="0" applyFont="1" applyFill="1" applyBorder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1" xfId="0" quotePrefix="1" applyNumberFormat="1" applyFont="1" applyFill="1" applyBorder="1" applyAlignment="1">
      <alignment horizontal="center" vertical="center"/>
    </xf>
    <xf numFmtId="49" fontId="6" fillId="2" borderId="1" xfId="3" quotePrefix="1" applyNumberFormat="1" applyFont="1" applyFill="1" applyBorder="1" applyAlignment="1">
      <alignment horizontal="center" vertical="center"/>
    </xf>
    <xf numFmtId="1" fontId="6" fillId="2" borderId="1" xfId="3" applyNumberFormat="1" applyFont="1" applyFill="1" applyBorder="1" applyAlignment="1">
      <alignment horizontal="center" vertical="center"/>
    </xf>
    <xf numFmtId="1" fontId="6" fillId="2" borderId="1" xfId="3" quotePrefix="1" applyNumberFormat="1" applyFont="1" applyFill="1" applyBorder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 indent="60"/>
    </xf>
    <xf numFmtId="0" fontId="10" fillId="0" borderId="0" xfId="0" applyFont="1" applyAlignment="1">
      <alignment horizontal="left" indent="60"/>
    </xf>
    <xf numFmtId="0" fontId="10" fillId="0" borderId="0" xfId="0" applyFont="1" applyBorder="1" applyAlignment="1">
      <alignment horizontal="left" vertical="center" wrapText="1" indent="6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 vertical="center" indent="60"/>
    </xf>
    <xf numFmtId="0" fontId="12" fillId="0" borderId="0" xfId="0" applyFont="1" applyAlignment="1">
      <alignment horizontal="left" vertical="center" indent="1" readingOrder="1"/>
    </xf>
    <xf numFmtId="0" fontId="10" fillId="0" borderId="0" xfId="0" applyFont="1" applyAlignment="1">
      <alignment horizontal="left" vertical="center" indent="1" readingOrder="1"/>
    </xf>
    <xf numFmtId="0" fontId="13" fillId="0" borderId="0" xfId="0" applyFont="1" applyAlignment="1">
      <alignment horizontal="left" vertical="center" indent="1" readingOrder="1"/>
    </xf>
    <xf numFmtId="0" fontId="10" fillId="0" borderId="0" xfId="0" applyFont="1" applyAlignment="1">
      <alignment horizontal="left" indent="11"/>
    </xf>
    <xf numFmtId="0" fontId="16" fillId="0" borderId="0" xfId="0" applyFont="1"/>
    <xf numFmtId="0" fontId="16" fillId="2" borderId="0" xfId="0" applyFont="1" applyFill="1"/>
    <xf numFmtId="0" fontId="17" fillId="2" borderId="1" xfId="2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left" vertical="center"/>
    </xf>
    <xf numFmtId="0" fontId="17" fillId="0" borderId="1" xfId="2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2" borderId="0" xfId="0" applyFont="1" applyFill="1" applyBorder="1"/>
    <xf numFmtId="1" fontId="18" fillId="0" borderId="1" xfId="0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0" xfId="0" applyFont="1" applyFill="1"/>
    <xf numFmtId="0" fontId="17" fillId="2" borderId="0" xfId="0" applyFont="1" applyFill="1" applyBorder="1"/>
    <xf numFmtId="0" fontId="16" fillId="0" borderId="0" xfId="0" applyFont="1" applyBorder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left" vertical="center" indent="60"/>
    </xf>
    <xf numFmtId="0" fontId="16" fillId="0" borderId="0" xfId="0" applyFont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1" xfId="0" applyFont="1" applyFill="1" applyBorder="1"/>
    <xf numFmtId="164" fontId="16" fillId="2" borderId="1" xfId="0" applyNumberFormat="1" applyFont="1" applyFill="1" applyBorder="1" applyAlignment="1">
      <alignment horizontal="center" vertical="center"/>
    </xf>
    <xf numFmtId="164" fontId="16" fillId="2" borderId="8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center"/>
    </xf>
    <xf numFmtId="0" fontId="16" fillId="0" borderId="46" xfId="0" applyFont="1" applyBorder="1" applyAlignment="1">
      <alignment vertical="center"/>
    </xf>
    <xf numFmtId="0" fontId="16" fillId="0" borderId="48" xfId="0" applyFont="1" applyBorder="1"/>
    <xf numFmtId="0" fontId="16" fillId="2" borderId="23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8" xfId="0" applyFont="1" applyFill="1" applyBorder="1"/>
    <xf numFmtId="0" fontId="16" fillId="2" borderId="29" xfId="0" applyFont="1" applyFill="1" applyBorder="1"/>
    <xf numFmtId="0" fontId="16" fillId="2" borderId="51" xfId="0" applyFont="1" applyFill="1" applyBorder="1" applyAlignment="1">
      <alignment horizontal="center" vertical="center"/>
    </xf>
    <xf numFmtId="0" fontId="16" fillId="2" borderId="10" xfId="0" applyFont="1" applyFill="1" applyBorder="1"/>
    <xf numFmtId="0" fontId="16" fillId="2" borderId="58" xfId="0" applyFont="1" applyFill="1" applyBorder="1" applyAlignment="1"/>
    <xf numFmtId="0" fontId="16" fillId="2" borderId="15" xfId="0" applyFont="1" applyFill="1" applyBorder="1" applyAlignment="1"/>
    <xf numFmtId="0" fontId="16" fillId="2" borderId="16" xfId="0" applyFont="1" applyFill="1" applyBorder="1" applyAlignment="1"/>
    <xf numFmtId="165" fontId="19" fillId="2" borderId="16" xfId="0" applyNumberFormat="1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center" vertical="center" wrapText="1"/>
    </xf>
    <xf numFmtId="1" fontId="17" fillId="2" borderId="8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0" fontId="16" fillId="2" borderId="60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center" vertical="center" wrapText="1"/>
    </xf>
    <xf numFmtId="1" fontId="17" fillId="2" borderId="12" xfId="0" applyNumberFormat="1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7" xfId="0" applyFont="1" applyFill="1" applyBorder="1"/>
    <xf numFmtId="164" fontId="16" fillId="0" borderId="7" xfId="0" applyNumberFormat="1" applyFont="1" applyFill="1" applyBorder="1" applyAlignment="1">
      <alignment horizontal="center" vertical="center"/>
    </xf>
    <xf numFmtId="164" fontId="16" fillId="2" borderId="12" xfId="0" applyNumberFormat="1" applyFont="1" applyFill="1" applyBorder="1" applyAlignment="1">
      <alignment horizontal="center" vertical="center"/>
    </xf>
    <xf numFmtId="164" fontId="16" fillId="2" borderId="7" xfId="0" applyNumberFormat="1" applyFont="1" applyFill="1" applyBorder="1" applyAlignment="1">
      <alignment horizontal="center" vertical="center"/>
    </xf>
    <xf numFmtId="165" fontId="19" fillId="2" borderId="37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Border="1" applyAlignment="1">
      <alignment vertical="center" textRotation="90" wrapText="1"/>
    </xf>
    <xf numFmtId="44" fontId="19" fillId="2" borderId="0" xfId="0" applyNumberFormat="1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left" indent="33"/>
    </xf>
    <xf numFmtId="0" fontId="16" fillId="2" borderId="0" xfId="0" applyFont="1" applyFill="1" applyAlignment="1">
      <alignment horizontal="left" vertical="center" indent="33"/>
    </xf>
    <xf numFmtId="0" fontId="20" fillId="2" borderId="0" xfId="0" applyFont="1" applyFill="1"/>
    <xf numFmtId="0" fontId="16" fillId="2" borderId="0" xfId="0" applyFont="1" applyFill="1" applyAlignment="1">
      <alignment horizontal="left" indent="3"/>
    </xf>
    <xf numFmtId="0" fontId="16" fillId="2" borderId="0" xfId="0" applyFont="1" applyFill="1" applyAlignment="1">
      <alignment horizontal="left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vertical="top" wrapText="1"/>
    </xf>
    <xf numFmtId="0" fontId="20" fillId="2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4" fontId="16" fillId="0" borderId="0" xfId="0" applyNumberFormat="1" applyFont="1" applyBorder="1" applyAlignment="1">
      <alignment horizontal="center" vertical="center"/>
    </xf>
    <xf numFmtId="0" fontId="17" fillId="2" borderId="51" xfId="2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74" xfId="2" applyFont="1" applyFill="1" applyBorder="1" applyAlignment="1">
      <alignment vertical="center" wrapText="1"/>
    </xf>
    <xf numFmtId="10" fontId="17" fillId="0" borderId="74" xfId="0" applyNumberFormat="1" applyFont="1" applyBorder="1" applyAlignment="1">
      <alignment horizontal="center" vertical="center" wrapText="1"/>
    </xf>
    <xf numFmtId="1" fontId="16" fillId="2" borderId="12" xfId="0" applyNumberFormat="1" applyFont="1" applyFill="1" applyBorder="1" applyAlignment="1">
      <alignment horizontal="center" vertical="center"/>
    </xf>
    <xf numFmtId="10" fontId="17" fillId="0" borderId="12" xfId="0" applyNumberFormat="1" applyFont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3" fillId="2" borderId="0" xfId="0" applyFont="1" applyFill="1"/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5" fillId="2" borderId="0" xfId="0" applyFont="1" applyFill="1" applyAlignment="1">
      <alignment vertical="top" wrapText="1"/>
    </xf>
    <xf numFmtId="0" fontId="25" fillId="2" borderId="0" xfId="0" applyFont="1" applyFill="1"/>
    <xf numFmtId="0" fontId="23" fillId="2" borderId="0" xfId="0" applyFont="1" applyFill="1" applyAlignment="1">
      <alignment horizontal="left" indent="33"/>
    </xf>
    <xf numFmtId="0" fontId="24" fillId="2" borderId="0" xfId="0" applyFont="1" applyFill="1" applyAlignment="1">
      <alignment vertical="center"/>
    </xf>
    <xf numFmtId="0" fontId="23" fillId="2" borderId="0" xfId="0" applyFont="1" applyFill="1" applyAlignment="1"/>
    <xf numFmtId="0" fontId="26" fillId="0" borderId="1" xfId="0" applyFont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15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/>
    </xf>
    <xf numFmtId="0" fontId="17" fillId="0" borderId="1" xfId="1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1" xfId="1" quotePrefix="1" applyFont="1" applyBorder="1" applyAlignment="1">
      <alignment horizontal="left" vertical="center"/>
    </xf>
    <xf numFmtId="0" fontId="17" fillId="2" borderId="1" xfId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indent="45"/>
    </xf>
    <xf numFmtId="0" fontId="14" fillId="0" borderId="0" xfId="0" applyFont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left" vertical="center"/>
    </xf>
    <xf numFmtId="0" fontId="17" fillId="2" borderId="1" xfId="1" quotePrefix="1" applyFont="1" applyFill="1" applyBorder="1" applyAlignment="1">
      <alignment horizontal="left" vertical="center"/>
    </xf>
    <xf numFmtId="0" fontId="15" fillId="0" borderId="1" xfId="2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0" fontId="2" fillId="0" borderId="1" xfId="1" quotePrefix="1" applyFont="1" applyBorder="1" applyAlignment="1">
      <alignment horizontal="left" vertical="center"/>
    </xf>
    <xf numFmtId="0" fontId="2" fillId="2" borderId="10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/>
    </xf>
    <xf numFmtId="0" fontId="2" fillId="2" borderId="11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17" fillId="0" borderId="51" xfId="1" applyFont="1" applyBorder="1" applyAlignment="1">
      <alignment horizontal="left" vertical="center"/>
    </xf>
    <xf numFmtId="0" fontId="17" fillId="0" borderId="74" xfId="1" applyFont="1" applyFill="1" applyBorder="1" applyAlignment="1">
      <alignment horizontal="left" vertical="center" wrapText="1"/>
    </xf>
    <xf numFmtId="0" fontId="17" fillId="0" borderId="51" xfId="1" quotePrefix="1" applyFont="1" applyBorder="1" applyAlignment="1">
      <alignment horizontal="left" vertical="center"/>
    </xf>
    <xf numFmtId="0" fontId="17" fillId="2" borderId="74" xfId="1" applyFont="1" applyFill="1" applyBorder="1" applyAlignment="1">
      <alignment horizontal="left" vertical="center" wrapText="1"/>
    </xf>
    <xf numFmtId="0" fontId="17" fillId="0" borderId="74" xfId="1" applyFont="1" applyFill="1" applyBorder="1" applyAlignment="1">
      <alignment horizontal="left" vertical="center"/>
    </xf>
    <xf numFmtId="0" fontId="17" fillId="2" borderId="51" xfId="1" quotePrefix="1" applyFont="1" applyFill="1" applyBorder="1" applyAlignment="1">
      <alignment horizontal="left" vertical="center"/>
    </xf>
    <xf numFmtId="0" fontId="15" fillId="0" borderId="72" xfId="1" applyFont="1" applyBorder="1" applyAlignment="1">
      <alignment horizontal="center" vertical="center"/>
    </xf>
    <xf numFmtId="0" fontId="15" fillId="0" borderId="71" xfId="1" applyFont="1" applyBorder="1" applyAlignment="1">
      <alignment horizontal="center" vertical="center"/>
    </xf>
    <xf numFmtId="0" fontId="15" fillId="0" borderId="73" xfId="1" applyFont="1" applyBorder="1" applyAlignment="1">
      <alignment horizontal="center" vertical="center"/>
    </xf>
    <xf numFmtId="0" fontId="15" fillId="0" borderId="51" xfId="1" applyFont="1" applyBorder="1" applyAlignment="1">
      <alignment horizontal="center" vertical="center"/>
    </xf>
    <xf numFmtId="0" fontId="15" fillId="0" borderId="74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6" fillId="2" borderId="28" xfId="0" applyFont="1" applyFill="1" applyBorder="1" applyAlignment="1">
      <alignment horizontal="center" vertical="center" wrapText="1"/>
    </xf>
    <xf numFmtId="0" fontId="16" fillId="2" borderId="5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8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5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textRotation="90" wrapText="1"/>
    </xf>
    <xf numFmtId="0" fontId="16" fillId="2" borderId="12" xfId="0" applyFont="1" applyFill="1" applyBorder="1" applyAlignment="1">
      <alignment horizontal="center" vertical="center" textRotation="90" wrapText="1"/>
    </xf>
    <xf numFmtId="0" fontId="16" fillId="2" borderId="22" xfId="0" applyFont="1" applyFill="1" applyBorder="1" applyAlignment="1">
      <alignment horizontal="center" vertical="center" textRotation="90" wrapText="1"/>
    </xf>
    <xf numFmtId="0" fontId="16" fillId="2" borderId="24" xfId="0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center" vertical="center" textRotation="90" wrapText="1"/>
    </xf>
    <xf numFmtId="0" fontId="16" fillId="2" borderId="23" xfId="0" applyFont="1" applyFill="1" applyBorder="1" applyAlignment="1">
      <alignment horizontal="center" vertical="center" textRotation="90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55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57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44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6" fillId="2" borderId="0" xfId="0" applyNumberFormat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47" xfId="0" applyFont="1" applyFill="1" applyBorder="1" applyAlignment="1">
      <alignment horizontal="left" vertical="center"/>
    </xf>
    <xf numFmtId="0" fontId="17" fillId="2" borderId="30" xfId="0" applyFont="1" applyFill="1" applyBorder="1" applyAlignment="1">
      <alignment horizontal="center" vertical="center" wrapText="1"/>
    </xf>
    <xf numFmtId="164" fontId="19" fillId="2" borderId="41" xfId="0" applyNumberFormat="1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59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164" fontId="19" fillId="2" borderId="13" xfId="0" applyNumberFormat="1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textRotation="90" wrapText="1"/>
    </xf>
    <xf numFmtId="0" fontId="23" fillId="2" borderId="0" xfId="0" applyFont="1" applyFill="1" applyAlignment="1">
      <alignment horizontal="left" vertical="center"/>
    </xf>
    <xf numFmtId="0" fontId="15" fillId="2" borderId="19" xfId="0" applyFont="1" applyFill="1" applyBorder="1" applyAlignment="1">
      <alignment horizontal="center" vertical="center" wrapText="1"/>
    </xf>
    <xf numFmtId="0" fontId="15" fillId="2" borderId="61" xfId="0" applyFont="1" applyFill="1" applyBorder="1" applyAlignment="1">
      <alignment horizontal="center" vertical="center" wrapText="1"/>
    </xf>
    <xf numFmtId="0" fontId="15" fillId="2" borderId="68" xfId="0" applyFont="1" applyFill="1" applyBorder="1" applyAlignment="1">
      <alignment horizontal="center" vertical="center" wrapText="1"/>
    </xf>
    <xf numFmtId="0" fontId="15" fillId="2" borderId="6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wrapText="1"/>
    </xf>
    <xf numFmtId="165" fontId="19" fillId="2" borderId="43" xfId="0" applyNumberFormat="1" applyFont="1" applyFill="1" applyBorder="1" applyAlignment="1">
      <alignment horizontal="center" vertical="center"/>
    </xf>
    <xf numFmtId="165" fontId="19" fillId="2" borderId="67" xfId="0" applyNumberFormat="1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64" xfId="0" applyFont="1" applyFill="1" applyBorder="1" applyAlignment="1">
      <alignment horizontal="center" vertical="center" wrapText="1"/>
    </xf>
    <xf numFmtId="0" fontId="19" fillId="2" borderId="65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64" xfId="0" applyFont="1" applyFill="1" applyBorder="1" applyAlignment="1">
      <alignment horizontal="center" vertical="center"/>
    </xf>
    <xf numFmtId="0" fontId="19" fillId="2" borderId="65" xfId="0" applyFont="1" applyFill="1" applyBorder="1" applyAlignment="1">
      <alignment horizontal="center" vertical="center"/>
    </xf>
    <xf numFmtId="0" fontId="19" fillId="2" borderId="63" xfId="0" applyFont="1" applyFill="1" applyBorder="1" applyAlignment="1">
      <alignment horizontal="center" vertical="center"/>
    </xf>
    <xf numFmtId="164" fontId="19" fillId="2" borderId="31" xfId="0" applyNumberFormat="1" applyFont="1" applyFill="1" applyBorder="1" applyAlignment="1">
      <alignment horizontal="center" vertical="center" wrapText="1"/>
    </xf>
    <xf numFmtId="164" fontId="19" fillId="2" borderId="66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/>
    </xf>
    <xf numFmtId="0" fontId="16" fillId="2" borderId="7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/>
    </xf>
    <xf numFmtId="164" fontId="19" fillId="2" borderId="33" xfId="0" applyNumberFormat="1" applyFont="1" applyFill="1" applyBorder="1" applyAlignment="1">
      <alignment horizontal="center" vertical="center"/>
    </xf>
    <xf numFmtId="164" fontId="19" fillId="2" borderId="35" xfId="0" applyNumberFormat="1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/>
    </xf>
    <xf numFmtId="0" fontId="16" fillId="2" borderId="39" xfId="0" applyFont="1" applyFill="1" applyBorder="1" applyAlignment="1">
      <alignment horizontal="center"/>
    </xf>
    <xf numFmtId="0" fontId="16" fillId="2" borderId="40" xfId="0" applyFont="1" applyFill="1" applyBorder="1" applyAlignment="1">
      <alignment horizontal="center"/>
    </xf>
    <xf numFmtId="0" fontId="16" fillId="2" borderId="70" xfId="0" applyFont="1" applyFill="1" applyBorder="1" applyAlignment="1">
      <alignment horizontal="center" vertical="center" textRotation="90" wrapText="1"/>
    </xf>
    <xf numFmtId="0" fontId="16" fillId="2" borderId="8" xfId="0" applyFont="1" applyFill="1" applyBorder="1" applyAlignment="1">
      <alignment horizontal="center" vertical="center" textRotation="90" wrapText="1"/>
    </xf>
    <xf numFmtId="0" fontId="16" fillId="0" borderId="70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6" fillId="2" borderId="7" xfId="0" applyFont="1" applyFill="1" applyBorder="1" applyAlignment="1">
      <alignment horizontal="center" vertical="center" textRotation="90" wrapText="1"/>
    </xf>
    <xf numFmtId="0" fontId="16" fillId="2" borderId="36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36" xfId="0" applyFont="1" applyFill="1" applyBorder="1" applyAlignment="1">
      <alignment horizontal="center" vertical="center" textRotation="90" wrapText="1"/>
    </xf>
    <xf numFmtId="0" fontId="16" fillId="2" borderId="4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16" fillId="2" borderId="63" xfId="0" applyFont="1" applyFill="1" applyBorder="1" applyAlignment="1">
      <alignment horizontal="center" vertical="center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164" fontId="19" fillId="2" borderId="38" xfId="0" applyNumberFormat="1" applyFont="1" applyFill="1" applyBorder="1" applyAlignment="1">
      <alignment horizontal="center" vertical="center"/>
    </xf>
    <xf numFmtId="164" fontId="19" fillId="2" borderId="39" xfId="0" applyNumberFormat="1" applyFont="1" applyFill="1" applyBorder="1" applyAlignment="1">
      <alignment horizontal="center" vertical="center"/>
    </xf>
    <xf numFmtId="164" fontId="19" fillId="2" borderId="40" xfId="0" applyNumberFormat="1" applyFont="1" applyFill="1" applyBorder="1" applyAlignment="1">
      <alignment horizontal="center" vertical="center"/>
    </xf>
    <xf numFmtId="164" fontId="19" fillId="2" borderId="14" xfId="0" applyNumberFormat="1" applyFont="1" applyFill="1" applyBorder="1" applyAlignment="1">
      <alignment horizontal="center" vertical="center"/>
    </xf>
    <xf numFmtId="164" fontId="19" fillId="2" borderId="15" xfId="0" applyNumberFormat="1" applyFont="1" applyFill="1" applyBorder="1" applyAlignment="1">
      <alignment horizontal="center" vertical="center"/>
    </xf>
    <xf numFmtId="164" fontId="19" fillId="2" borderId="16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Sayfa1" xfId="2"/>
    <cellStyle name="ParaBirimi" xfId="3" builtinId="4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2" name="Metin kutusu 1"/>
        <xdr:cNvSpPr txBox="1"/>
      </xdr:nvSpPr>
      <xdr:spPr>
        <a:xfrm>
          <a:off x="490537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3" name="Metin kutusu 2"/>
        <xdr:cNvSpPr txBox="1"/>
      </xdr:nvSpPr>
      <xdr:spPr>
        <a:xfrm>
          <a:off x="4905375" y="881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4" name="Metin kutusu 3"/>
        <xdr:cNvSpPr txBox="1"/>
      </xdr:nvSpPr>
      <xdr:spPr>
        <a:xfrm>
          <a:off x="5062537" y="8824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5" name="Metin kutusu 4"/>
        <xdr:cNvSpPr txBox="1"/>
      </xdr:nvSpPr>
      <xdr:spPr>
        <a:xfrm>
          <a:off x="5062537" y="5776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>
    <xdr:from>
      <xdr:col>0</xdr:col>
      <xdr:colOff>1</xdr:colOff>
      <xdr:row>26</xdr:row>
      <xdr:rowOff>89648</xdr:rowOff>
    </xdr:from>
    <xdr:to>
      <xdr:col>6</xdr:col>
      <xdr:colOff>134471</xdr:colOff>
      <xdr:row>50</xdr:row>
      <xdr:rowOff>59887</xdr:rowOff>
    </xdr:to>
    <xdr:sp macro="" textlink="">
      <xdr:nvSpPr>
        <xdr:cNvPr id="6" name="Text Box 327"/>
        <xdr:cNvSpPr txBox="1">
          <a:spLocks noChangeArrowheads="1"/>
        </xdr:cNvSpPr>
      </xdr:nvSpPr>
      <xdr:spPr bwMode="auto">
        <a:xfrm>
          <a:off x="1" y="10376648"/>
          <a:ext cx="10768852" cy="5618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ctr"/>
        <a:lstStyle/>
        <a:p>
          <a:pPr algn="l" rtl="0">
            <a:lnSpc>
              <a:spcPts val="2200"/>
            </a:lnSpc>
            <a:defRPr sz="1000"/>
          </a:pPr>
          <a:r>
            <a:rPr lang="tr-TR" sz="2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      </a:t>
          </a:r>
          <a:r>
            <a:rPr lang="tr-TR" sz="2000" b="1" i="0" u="sng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HAZIRLAYANLAR</a:t>
          </a:r>
          <a:r>
            <a:rPr lang="tr-TR" sz="2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	                                                                            </a:t>
          </a:r>
          <a:r>
            <a:rPr lang="tr-TR" sz="2000" b="1" i="0" u="sng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KONTROL EDEN</a:t>
          </a:r>
          <a:r>
            <a:rPr lang="tr-TR" sz="2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																</a:t>
          </a:r>
        </a:p>
        <a:p>
          <a:pPr algn="l" rtl="0">
            <a:lnSpc>
              <a:spcPts val="2200"/>
            </a:lnSpc>
          </a:pPr>
          <a:r>
            <a:rPr lang="tr-TR" sz="2000" b="0" i="0" u="none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      Ahmet KOCABIYIK					                  Emre Can HISIM</a:t>
          </a:r>
        </a:p>
        <a:p>
          <a:pPr marL="0" marR="0" indent="0" algn="l" defTabSz="914400" rtl="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r-TR" sz="2000" b="0" i="0" u="none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      Topçu Atğm.							    Müh.Tğm.</a:t>
          </a:r>
        </a:p>
        <a:p>
          <a:pPr algn="l" rtl="0">
            <a:lnSpc>
              <a:spcPts val="2200"/>
            </a:lnSpc>
          </a:pPr>
          <a:r>
            <a:rPr lang="tr-TR" sz="2000" b="0" i="0" u="none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      Mak.Müh.							    İnş.Eml.Pl.Sb.</a:t>
          </a:r>
        </a:p>
        <a:p>
          <a:pPr rtl="0"/>
          <a:r>
            <a:rPr lang="tr-TR" sz="1100" b="0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														                                                                     </a:t>
          </a:r>
        </a:p>
        <a:p>
          <a:pPr rtl="0"/>
          <a:endParaRPr lang="tr-TR" sz="1100" b="0" i="0" baseline="0"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rtl="0"/>
          <a:endParaRPr lang="tr-TR" sz="1100" b="0" i="0" u="none" strike="noStrike" baseline="0">
            <a:solidFill>
              <a:srgbClr val="000000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0"/>
          <a:r>
            <a:rPr lang="tr-TR" sz="2000" b="1" i="0" u="none" strike="noStrike" baseline="0">
              <a:solidFill>
                <a:srgbClr val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					   </a:t>
          </a:r>
          <a:r>
            <a:rPr lang="tr-TR" sz="2000" b="1" i="0" u="sng" strike="noStrike" baseline="0">
              <a:solidFill>
                <a:srgbClr val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OLUR</a:t>
          </a:r>
        </a:p>
        <a:p>
          <a:pPr algn="l" rtl="0"/>
          <a:endParaRPr lang="tr-TR" sz="1100" b="0" i="0" u="none" strike="noStrike" baseline="0">
            <a:solidFill>
              <a:srgbClr val="000000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0"/>
          <a:endParaRPr lang="tr-TR" sz="1100" b="0" i="0" u="none" strike="noStrike" baseline="0">
            <a:solidFill>
              <a:srgbClr val="000000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0"/>
          <a:r>
            <a:rPr lang="tr-TR" sz="1100" b="0" i="0" u="none" strike="noStrike" baseline="0">
              <a:solidFill>
                <a:srgbClr val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				               </a:t>
          </a:r>
        </a:p>
        <a:p>
          <a:pPr algn="l" rtl="0"/>
          <a:endParaRPr lang="tr-TR" sz="1100" b="0" i="0" u="none" strike="noStrike" baseline="0">
            <a:solidFill>
              <a:srgbClr val="000000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0"/>
          <a:r>
            <a:rPr lang="tr-TR" sz="1100" b="0" i="0" u="none" strike="noStrike" baseline="0">
              <a:solidFill>
                <a:srgbClr val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				               	  </a:t>
          </a:r>
          <a:r>
            <a:rPr lang="tr-TR" sz="2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İbrahim BÜLBÜL</a:t>
          </a:r>
        </a:p>
        <a:p>
          <a:pPr algn="l" rtl="0"/>
          <a:r>
            <a:rPr lang="tr-TR" sz="2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				        	 İstihkam Albay</a:t>
          </a:r>
        </a:p>
        <a:p>
          <a:pPr algn="l" rtl="0"/>
          <a:r>
            <a:rPr lang="tr-TR" sz="2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				        	 İstihkam Şube Müdürü</a:t>
          </a:r>
        </a:p>
        <a:p>
          <a:pPr algn="l" rtl="0">
            <a:lnSpc>
              <a:spcPts val="2100"/>
            </a:lnSpc>
            <a:defRPr sz="1000"/>
          </a:pPr>
          <a:endParaRPr lang="tr-TR" sz="2000" b="0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oneCellAnchor>
    <xdr:from>
      <xdr:col>1</xdr:col>
      <xdr:colOff>3119437</xdr:colOff>
      <xdr:row>23</xdr:row>
      <xdr:rowOff>0</xdr:rowOff>
    </xdr:from>
    <xdr:ext cx="184731" cy="264560"/>
    <xdr:sp macro="" textlink="">
      <xdr:nvSpPr>
        <xdr:cNvPr id="7" name="Metin kutusu 6"/>
        <xdr:cNvSpPr txBox="1"/>
      </xdr:nvSpPr>
      <xdr:spPr>
        <a:xfrm>
          <a:off x="3799794" y="5415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23</xdr:row>
      <xdr:rowOff>0</xdr:rowOff>
    </xdr:from>
    <xdr:ext cx="184731" cy="264560"/>
    <xdr:sp macro="" textlink="">
      <xdr:nvSpPr>
        <xdr:cNvPr id="8" name="Metin kutusu 7"/>
        <xdr:cNvSpPr txBox="1"/>
      </xdr:nvSpPr>
      <xdr:spPr>
        <a:xfrm>
          <a:off x="3799794" y="5415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23</xdr:row>
      <xdr:rowOff>0</xdr:rowOff>
    </xdr:from>
    <xdr:ext cx="184731" cy="264560"/>
    <xdr:sp macro="" textlink="">
      <xdr:nvSpPr>
        <xdr:cNvPr id="9" name="Metin kutusu 8"/>
        <xdr:cNvSpPr txBox="1"/>
      </xdr:nvSpPr>
      <xdr:spPr>
        <a:xfrm>
          <a:off x="3799794" y="5415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23</xdr:row>
      <xdr:rowOff>0</xdr:rowOff>
    </xdr:from>
    <xdr:ext cx="184731" cy="264560"/>
    <xdr:sp macro="" textlink="">
      <xdr:nvSpPr>
        <xdr:cNvPr id="10" name="Metin kutusu 9"/>
        <xdr:cNvSpPr txBox="1"/>
      </xdr:nvSpPr>
      <xdr:spPr>
        <a:xfrm>
          <a:off x="3799794" y="5415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23</xdr:row>
      <xdr:rowOff>0</xdr:rowOff>
    </xdr:from>
    <xdr:ext cx="184731" cy="264560"/>
    <xdr:sp macro="" textlink="">
      <xdr:nvSpPr>
        <xdr:cNvPr id="11" name="Metin kutusu 10"/>
        <xdr:cNvSpPr txBox="1"/>
      </xdr:nvSpPr>
      <xdr:spPr>
        <a:xfrm>
          <a:off x="3799794" y="10014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23</xdr:row>
      <xdr:rowOff>0</xdr:rowOff>
    </xdr:from>
    <xdr:ext cx="184731" cy="264560"/>
    <xdr:sp macro="" textlink="">
      <xdr:nvSpPr>
        <xdr:cNvPr id="12" name="Metin kutusu 11"/>
        <xdr:cNvSpPr txBox="1"/>
      </xdr:nvSpPr>
      <xdr:spPr>
        <a:xfrm>
          <a:off x="3799794" y="10014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23</xdr:row>
      <xdr:rowOff>0</xdr:rowOff>
    </xdr:from>
    <xdr:ext cx="184731" cy="264560"/>
    <xdr:sp macro="" textlink="">
      <xdr:nvSpPr>
        <xdr:cNvPr id="13" name="Metin kutusu 12"/>
        <xdr:cNvSpPr txBox="1"/>
      </xdr:nvSpPr>
      <xdr:spPr>
        <a:xfrm>
          <a:off x="3799794" y="10014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23</xdr:row>
      <xdr:rowOff>0</xdr:rowOff>
    </xdr:from>
    <xdr:ext cx="184731" cy="264560"/>
    <xdr:sp macro="" textlink="">
      <xdr:nvSpPr>
        <xdr:cNvPr id="14" name="Metin kutusu 13"/>
        <xdr:cNvSpPr txBox="1"/>
      </xdr:nvSpPr>
      <xdr:spPr>
        <a:xfrm>
          <a:off x="3799794" y="10014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2" name="Metin kutusu 1"/>
        <xdr:cNvSpPr txBox="1"/>
      </xdr:nvSpPr>
      <xdr:spPr>
        <a:xfrm>
          <a:off x="3805237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3" name="Metin kutusu 2"/>
        <xdr:cNvSpPr txBox="1"/>
      </xdr:nvSpPr>
      <xdr:spPr>
        <a:xfrm>
          <a:off x="3805237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4" name="Metin kutusu 3"/>
        <xdr:cNvSpPr txBox="1"/>
      </xdr:nvSpPr>
      <xdr:spPr>
        <a:xfrm>
          <a:off x="3805237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5" name="Metin kutusu 4"/>
        <xdr:cNvSpPr txBox="1"/>
      </xdr:nvSpPr>
      <xdr:spPr>
        <a:xfrm>
          <a:off x="3805237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10</xdr:row>
      <xdr:rowOff>0</xdr:rowOff>
    </xdr:from>
    <xdr:ext cx="184731" cy="264560"/>
    <xdr:sp macro="" textlink="">
      <xdr:nvSpPr>
        <xdr:cNvPr id="6" name="Metin kutusu 5"/>
        <xdr:cNvSpPr txBox="1"/>
      </xdr:nvSpPr>
      <xdr:spPr>
        <a:xfrm>
          <a:off x="3805237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10</xdr:row>
      <xdr:rowOff>0</xdr:rowOff>
    </xdr:from>
    <xdr:ext cx="184731" cy="264560"/>
    <xdr:sp macro="" textlink="">
      <xdr:nvSpPr>
        <xdr:cNvPr id="7" name="Metin kutusu 6"/>
        <xdr:cNvSpPr txBox="1"/>
      </xdr:nvSpPr>
      <xdr:spPr>
        <a:xfrm>
          <a:off x="3805237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10</xdr:row>
      <xdr:rowOff>0</xdr:rowOff>
    </xdr:from>
    <xdr:ext cx="184731" cy="264560"/>
    <xdr:sp macro="" textlink="">
      <xdr:nvSpPr>
        <xdr:cNvPr id="8" name="Metin kutusu 7"/>
        <xdr:cNvSpPr txBox="1"/>
      </xdr:nvSpPr>
      <xdr:spPr>
        <a:xfrm>
          <a:off x="3805237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10</xdr:row>
      <xdr:rowOff>0</xdr:rowOff>
    </xdr:from>
    <xdr:ext cx="184731" cy="264560"/>
    <xdr:sp macro="" textlink="">
      <xdr:nvSpPr>
        <xdr:cNvPr id="9" name="Metin kutusu 8"/>
        <xdr:cNvSpPr txBox="1"/>
      </xdr:nvSpPr>
      <xdr:spPr>
        <a:xfrm>
          <a:off x="3805237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10</xdr:row>
      <xdr:rowOff>0</xdr:rowOff>
    </xdr:from>
    <xdr:ext cx="184731" cy="264560"/>
    <xdr:sp macro="" textlink="">
      <xdr:nvSpPr>
        <xdr:cNvPr id="10" name="Metin kutusu 9"/>
        <xdr:cNvSpPr txBox="1"/>
      </xdr:nvSpPr>
      <xdr:spPr>
        <a:xfrm>
          <a:off x="3805237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10</xdr:row>
      <xdr:rowOff>0</xdr:rowOff>
    </xdr:from>
    <xdr:ext cx="184731" cy="264560"/>
    <xdr:sp macro="" textlink="">
      <xdr:nvSpPr>
        <xdr:cNvPr id="11" name="Metin kutusu 10"/>
        <xdr:cNvSpPr txBox="1"/>
      </xdr:nvSpPr>
      <xdr:spPr>
        <a:xfrm>
          <a:off x="3805237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10</xdr:row>
      <xdr:rowOff>0</xdr:rowOff>
    </xdr:from>
    <xdr:ext cx="184731" cy="264560"/>
    <xdr:sp macro="" textlink="">
      <xdr:nvSpPr>
        <xdr:cNvPr id="12" name="Metin kutusu 11"/>
        <xdr:cNvSpPr txBox="1"/>
      </xdr:nvSpPr>
      <xdr:spPr>
        <a:xfrm>
          <a:off x="3805237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10</xdr:row>
      <xdr:rowOff>0</xdr:rowOff>
    </xdr:from>
    <xdr:ext cx="184731" cy="264560"/>
    <xdr:sp macro="" textlink="">
      <xdr:nvSpPr>
        <xdr:cNvPr id="13" name="Metin kutusu 12"/>
        <xdr:cNvSpPr txBox="1"/>
      </xdr:nvSpPr>
      <xdr:spPr>
        <a:xfrm>
          <a:off x="3805237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>
    <xdr:from>
      <xdr:col>1</xdr:col>
      <xdr:colOff>3986892</xdr:colOff>
      <xdr:row>35</xdr:row>
      <xdr:rowOff>163284</xdr:rowOff>
    </xdr:from>
    <xdr:to>
      <xdr:col>2</xdr:col>
      <xdr:colOff>176894</xdr:colOff>
      <xdr:row>40</xdr:row>
      <xdr:rowOff>108855</xdr:rowOff>
    </xdr:to>
    <xdr:sp macro="" textlink="">
      <xdr:nvSpPr>
        <xdr:cNvPr id="15" name="Metin kutusu 14"/>
        <xdr:cNvSpPr txBox="1"/>
      </xdr:nvSpPr>
      <xdr:spPr>
        <a:xfrm>
          <a:off x="4721678" y="11851820"/>
          <a:ext cx="2789466" cy="11157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600">
              <a:latin typeface="Arial" panose="020B0604020202020204" pitchFamily="34" charset="0"/>
              <a:cs typeface="Arial" panose="020B0604020202020204" pitchFamily="34" charset="0"/>
            </a:rPr>
            <a:t>İbrahim</a:t>
          </a:r>
          <a:r>
            <a:rPr lang="tr-TR" sz="1600" baseline="0">
              <a:latin typeface="Arial" panose="020B0604020202020204" pitchFamily="34" charset="0"/>
              <a:cs typeface="Arial" panose="020B0604020202020204" pitchFamily="34" charset="0"/>
            </a:rPr>
            <a:t> BÜLBÜL</a:t>
          </a:r>
          <a:endParaRPr lang="tr-TR" sz="16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tr-TR" sz="1600">
              <a:latin typeface="Arial" panose="020B0604020202020204" pitchFamily="34" charset="0"/>
              <a:cs typeface="Arial" panose="020B0604020202020204" pitchFamily="34" charset="0"/>
            </a:rPr>
            <a:t>İstihkâm Albay</a:t>
          </a:r>
        </a:p>
        <a:p>
          <a:r>
            <a:rPr lang="tr-TR" sz="1600">
              <a:latin typeface="Arial" panose="020B0604020202020204" pitchFamily="34" charset="0"/>
              <a:cs typeface="Arial" panose="020B0604020202020204" pitchFamily="34" charset="0"/>
            </a:rPr>
            <a:t>İstihkâm Şube Müdürü </a:t>
          </a:r>
        </a:p>
      </xdr:txBody>
    </xdr:sp>
    <xdr:clientData/>
  </xdr:twoCellAnchor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16" name="Metin kutusu 15"/>
        <xdr:cNvSpPr txBox="1"/>
      </xdr:nvSpPr>
      <xdr:spPr>
        <a:xfrm>
          <a:off x="3805237" y="431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17" name="Metin kutusu 16"/>
        <xdr:cNvSpPr txBox="1"/>
      </xdr:nvSpPr>
      <xdr:spPr>
        <a:xfrm>
          <a:off x="3805237" y="431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18" name="Metin kutusu 17"/>
        <xdr:cNvSpPr txBox="1"/>
      </xdr:nvSpPr>
      <xdr:spPr>
        <a:xfrm>
          <a:off x="3805237" y="431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19" name="Metin kutusu 18"/>
        <xdr:cNvSpPr txBox="1"/>
      </xdr:nvSpPr>
      <xdr:spPr>
        <a:xfrm>
          <a:off x="3805237" y="431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22</xdr:row>
      <xdr:rowOff>0</xdr:rowOff>
    </xdr:from>
    <xdr:ext cx="184731" cy="264560"/>
    <xdr:sp macro="" textlink="">
      <xdr:nvSpPr>
        <xdr:cNvPr id="20" name="Metin kutusu 19"/>
        <xdr:cNvSpPr txBox="1"/>
      </xdr:nvSpPr>
      <xdr:spPr>
        <a:xfrm>
          <a:off x="3643312" y="1247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22</xdr:row>
      <xdr:rowOff>0</xdr:rowOff>
    </xdr:from>
    <xdr:ext cx="184731" cy="264560"/>
    <xdr:sp macro="" textlink="">
      <xdr:nvSpPr>
        <xdr:cNvPr id="21" name="Metin kutusu 20"/>
        <xdr:cNvSpPr txBox="1"/>
      </xdr:nvSpPr>
      <xdr:spPr>
        <a:xfrm>
          <a:off x="3643312" y="1247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22</xdr:row>
      <xdr:rowOff>0</xdr:rowOff>
    </xdr:from>
    <xdr:ext cx="184731" cy="264560"/>
    <xdr:sp macro="" textlink="">
      <xdr:nvSpPr>
        <xdr:cNvPr id="22" name="Metin kutusu 21"/>
        <xdr:cNvSpPr txBox="1"/>
      </xdr:nvSpPr>
      <xdr:spPr>
        <a:xfrm>
          <a:off x="3643312" y="1247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22</xdr:row>
      <xdr:rowOff>0</xdr:rowOff>
    </xdr:from>
    <xdr:ext cx="184731" cy="264560"/>
    <xdr:sp macro="" textlink="">
      <xdr:nvSpPr>
        <xdr:cNvPr id="23" name="Metin kutusu 22"/>
        <xdr:cNvSpPr txBox="1"/>
      </xdr:nvSpPr>
      <xdr:spPr>
        <a:xfrm>
          <a:off x="3643312" y="1247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2" name="Metin kutusu 1"/>
        <xdr:cNvSpPr txBox="1"/>
      </xdr:nvSpPr>
      <xdr:spPr>
        <a:xfrm>
          <a:off x="5081587" y="88439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3" name="Metin kutusu 2"/>
        <xdr:cNvSpPr txBox="1"/>
      </xdr:nvSpPr>
      <xdr:spPr>
        <a:xfrm>
          <a:off x="5081587" y="57959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4" name="Metin kutusu 3"/>
        <xdr:cNvSpPr txBox="1"/>
      </xdr:nvSpPr>
      <xdr:spPr>
        <a:xfrm>
          <a:off x="5081587" y="88439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5" name="Metin kutusu 4"/>
        <xdr:cNvSpPr txBox="1"/>
      </xdr:nvSpPr>
      <xdr:spPr>
        <a:xfrm>
          <a:off x="5081587" y="57959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C39"/>
  <sheetViews>
    <sheetView view="pageBreakPreview" zoomScale="70" zoomScaleNormal="80" zoomScaleSheetLayoutView="70" zoomScalePageLayoutView="50" workbookViewId="0">
      <selection activeCell="L12" sqref="L12"/>
    </sheetView>
  </sheetViews>
  <sheetFormatPr defaultColWidth="2.7109375" defaultRowHeight="15.75" x14ac:dyDescent="0.25"/>
  <cols>
    <col min="1" max="1" width="10.28515625" style="56" customWidth="1"/>
    <col min="2" max="2" width="92.140625" style="56" customWidth="1"/>
    <col min="3" max="4" width="25.85546875" style="56" customWidth="1"/>
    <col min="5" max="5" width="1.42578125" style="56" customWidth="1"/>
    <col min="6" max="9" width="2.7109375" style="56"/>
    <col min="10" max="10" width="9.5703125" style="56" customWidth="1"/>
    <col min="11" max="16384" width="2.7109375" style="56"/>
  </cols>
  <sheetData>
    <row r="1" spans="1:29" ht="15" customHeight="1" x14ac:dyDescent="0.25">
      <c r="A1" s="149" t="s">
        <v>378</v>
      </c>
      <c r="B1" s="149"/>
      <c r="C1" s="149"/>
      <c r="D1" s="149"/>
    </row>
    <row r="2" spans="1:29" ht="30" customHeight="1" x14ac:dyDescent="0.25">
      <c r="A2" s="149"/>
      <c r="B2" s="149"/>
      <c r="C2" s="149"/>
      <c r="D2" s="149"/>
    </row>
    <row r="3" spans="1:29" ht="15" customHeight="1" x14ac:dyDescent="0.25">
      <c r="A3" s="149"/>
      <c r="B3" s="149"/>
      <c r="C3" s="149"/>
      <c r="D3" s="149"/>
    </row>
    <row r="4" spans="1:29" ht="30" customHeight="1" x14ac:dyDescent="0.25">
      <c r="A4" s="150" t="s">
        <v>1</v>
      </c>
      <c r="B4" s="150"/>
      <c r="C4" s="151" t="s">
        <v>11</v>
      </c>
      <c r="D4" s="151"/>
    </row>
    <row r="5" spans="1:29" ht="30" customHeight="1" x14ac:dyDescent="0.25">
      <c r="A5" s="153" t="s">
        <v>2</v>
      </c>
      <c r="B5" s="153"/>
      <c r="C5" s="154" t="s">
        <v>377</v>
      </c>
      <c r="D5" s="154"/>
    </row>
    <row r="6" spans="1:29" ht="30" customHeight="1" x14ac:dyDescent="0.25">
      <c r="A6" s="150" t="s">
        <v>3</v>
      </c>
      <c r="B6" s="150"/>
      <c r="C6" s="151" t="s">
        <v>402</v>
      </c>
      <c r="D6" s="151"/>
    </row>
    <row r="7" spans="1:29" ht="30" customHeight="1" x14ac:dyDescent="0.25">
      <c r="A7" s="150" t="s">
        <v>5</v>
      </c>
      <c r="B7" s="150"/>
      <c r="C7" s="158">
        <v>2020</v>
      </c>
      <c r="D7" s="158"/>
    </row>
    <row r="8" spans="1:29" s="57" customFormat="1" ht="56.25" customHeight="1" x14ac:dyDescent="0.25">
      <c r="A8" s="159" t="s">
        <v>6</v>
      </c>
      <c r="B8" s="159"/>
      <c r="C8" s="154" t="s">
        <v>405</v>
      </c>
      <c r="D8" s="154"/>
    </row>
    <row r="9" spans="1:29" ht="39" customHeight="1" x14ac:dyDescent="0.25">
      <c r="A9" s="58" t="s">
        <v>33</v>
      </c>
      <c r="B9" s="59" t="s">
        <v>35</v>
      </c>
      <c r="C9" s="60" t="s">
        <v>7</v>
      </c>
      <c r="D9" s="61" t="s">
        <v>8</v>
      </c>
      <c r="E9" s="65"/>
      <c r="F9" s="65"/>
      <c r="G9" s="65"/>
      <c r="H9" s="65"/>
      <c r="I9" s="65"/>
      <c r="J9" s="65"/>
      <c r="K9" s="65"/>
    </row>
    <row r="10" spans="1:29" ht="30" customHeight="1" x14ac:dyDescent="0.25">
      <c r="A10" s="160" t="s">
        <v>403</v>
      </c>
      <c r="B10" s="160"/>
      <c r="C10" s="160"/>
      <c r="D10" s="160"/>
      <c r="E10" s="65"/>
      <c r="F10" s="65"/>
      <c r="G10" s="65"/>
      <c r="H10" s="65"/>
      <c r="I10" s="65"/>
      <c r="J10" s="65"/>
      <c r="K10" s="65"/>
    </row>
    <row r="11" spans="1:29" s="57" customFormat="1" ht="35.1" customHeight="1" x14ac:dyDescent="0.25">
      <c r="A11" s="138">
        <v>1</v>
      </c>
      <c r="B11" s="63" t="str">
        <f>'EK-3-PURSANTAJ CETVELİ'!B11</f>
        <v>BUHAR KAZANI BACA TEMİZLİĞİ YAPILMASI (813.400 kcal/h)</v>
      </c>
      <c r="C11" s="64" t="s">
        <v>27</v>
      </c>
      <c r="D11" s="64">
        <v>1</v>
      </c>
      <c r="E11" s="65"/>
      <c r="F11" s="65"/>
      <c r="G11" s="65"/>
      <c r="H11" s="65"/>
      <c r="I11" s="65"/>
      <c r="J11" s="65"/>
      <c r="K11" s="65"/>
    </row>
    <row r="12" spans="1:29" s="57" customFormat="1" ht="35.1" customHeight="1" x14ac:dyDescent="0.25">
      <c r="A12" s="157" t="s">
        <v>404</v>
      </c>
      <c r="B12" s="157"/>
      <c r="C12" s="157"/>
      <c r="D12" s="157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</row>
    <row r="13" spans="1:29" s="57" customFormat="1" ht="35.1" customHeight="1" x14ac:dyDescent="0.25">
      <c r="A13" s="138">
        <v>2</v>
      </c>
      <c r="B13" s="63" t="str">
        <f>'EK-3-PURSANTAJ CETVELİ'!B13</f>
        <v>SICAK SU KAZANI  BACA TEMİZLİĞİ YAPILMASI(25.000 kcal/h)</v>
      </c>
      <c r="C13" s="64" t="s">
        <v>27</v>
      </c>
      <c r="D13" s="66">
        <v>2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</row>
    <row r="14" spans="1:29" s="57" customFormat="1" ht="35.1" customHeight="1" x14ac:dyDescent="0.25">
      <c r="A14" s="138">
        <v>3</v>
      </c>
      <c r="B14" s="63" t="str">
        <f>'EK-3-PURSANTAJ CETVELİ'!B14</f>
        <v>SICAK SU KAZANI  BACA TEMİZLİĞİ YAPILMASI(35.000 kcal/h)</v>
      </c>
      <c r="C14" s="64" t="s">
        <v>27</v>
      </c>
      <c r="D14" s="66">
        <v>2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</row>
    <row r="15" spans="1:29" s="57" customFormat="1" ht="35.1" customHeight="1" x14ac:dyDescent="0.25">
      <c r="A15" s="138">
        <v>4</v>
      </c>
      <c r="B15" s="63" t="str">
        <f>'EK-3-PURSANTAJ CETVELİ'!B15</f>
        <v>SICAK SU KAZANI  BACA TEMİZLİĞİ YAPILMASI(40.000 kcal/h)</v>
      </c>
      <c r="C15" s="64" t="s">
        <v>27</v>
      </c>
      <c r="D15" s="66">
        <v>1</v>
      </c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</row>
    <row r="16" spans="1:29" s="57" customFormat="1" ht="35.1" customHeight="1" x14ac:dyDescent="0.25">
      <c r="A16" s="138">
        <v>5</v>
      </c>
      <c r="B16" s="63" t="str">
        <f>'EK-3-PURSANTAJ CETVELİ'!B16</f>
        <v>SICAK SU KAZANI  BACA TEMİZLİĞİ YAPILMASI (45.000-50.000 kcal/h)</v>
      </c>
      <c r="C16" s="64" t="s">
        <v>27</v>
      </c>
      <c r="D16" s="66">
        <v>1</v>
      </c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</row>
    <row r="17" spans="1:29" s="57" customFormat="1" ht="35.1" customHeight="1" x14ac:dyDescent="0.25">
      <c r="A17" s="138">
        <v>6</v>
      </c>
      <c r="B17" s="63" t="str">
        <f>'EK-3-PURSANTAJ CETVELİ'!B17</f>
        <v>SICAK SU KAZANI BACA TEMİZLİĞİ YAPILMASI(80.000 kcal/h)</v>
      </c>
      <c r="C17" s="64" t="s">
        <v>27</v>
      </c>
      <c r="D17" s="66">
        <v>2</v>
      </c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</row>
    <row r="18" spans="1:29" s="57" customFormat="1" ht="35.1" customHeight="1" x14ac:dyDescent="0.25">
      <c r="A18" s="138">
        <v>7</v>
      </c>
      <c r="B18" s="63" t="str">
        <f>'EK-3-PURSANTAJ CETVELİ'!B18</f>
        <v>SICAK SU KAZANI  BACA TEMİZLİĞİ YAPILMASI(90.000 kcal/h)</v>
      </c>
      <c r="C18" s="64" t="s">
        <v>27</v>
      </c>
      <c r="D18" s="66">
        <v>1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</row>
    <row r="19" spans="1:29" s="57" customFormat="1" ht="35.1" customHeight="1" x14ac:dyDescent="0.25">
      <c r="A19" s="138">
        <v>8</v>
      </c>
      <c r="B19" s="63" t="str">
        <f>'EK-3-PURSANTAJ CETVELİ'!B19</f>
        <v>SICAK SU KAZANI  BACA TEMİZLİĞİ YAPILMASI(100.000 kcal/h)</v>
      </c>
      <c r="C19" s="64" t="s">
        <v>27</v>
      </c>
      <c r="D19" s="66">
        <v>1</v>
      </c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</row>
    <row r="20" spans="1:29" s="68" customFormat="1" ht="35.1" customHeight="1" x14ac:dyDescent="0.25">
      <c r="A20" s="138">
        <v>9</v>
      </c>
      <c r="B20" s="63" t="str">
        <f>'EK-3-PURSANTAJ CETVELİ'!B20</f>
        <v>SICAK SU KAZANI  BACA TEMİZLİĞİ YAPILMASI(125.000 kcal/h)</v>
      </c>
      <c r="C20" s="67" t="s">
        <v>27</v>
      </c>
      <c r="D20" s="66">
        <v>1</v>
      </c>
      <c r="E20" s="65"/>
      <c r="F20" s="65"/>
      <c r="G20" s="65"/>
      <c r="H20" s="65"/>
      <c r="I20" s="65"/>
      <c r="J20" s="65"/>
      <c r="K20" s="65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</row>
    <row r="21" spans="1:29" s="57" customFormat="1" ht="35.1" customHeight="1" x14ac:dyDescent="0.25">
      <c r="A21" s="138">
        <v>10</v>
      </c>
      <c r="B21" s="63" t="str">
        <f>'EK-3-PURSANTAJ CETVELİ'!B21</f>
        <v>SICAK SU KAZANI  BACA TEMİZLİĞİ YAPILMASI(150.000 kcal/h)</v>
      </c>
      <c r="C21" s="64" t="s">
        <v>27</v>
      </c>
      <c r="D21" s="66">
        <v>1</v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</row>
    <row r="22" spans="1:29" s="57" customFormat="1" ht="35.1" customHeight="1" x14ac:dyDescent="0.25">
      <c r="A22" s="138">
        <v>11</v>
      </c>
      <c r="B22" s="63" t="str">
        <f>'EK-3-PURSANTAJ CETVELİ'!B22</f>
        <v>SICAK SU KAZANI BACA TEMİZLİĞİ YAPILMASI(175.000 kcal/h)</v>
      </c>
      <c r="C22" s="64" t="s">
        <v>27</v>
      </c>
      <c r="D22" s="66">
        <v>1</v>
      </c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</row>
    <row r="23" spans="1:29" s="57" customFormat="1" ht="35.1" customHeight="1" x14ac:dyDescent="0.25">
      <c r="A23" s="138">
        <v>12</v>
      </c>
      <c r="B23" s="63" t="str">
        <f>'EK-3-PURSANTAJ CETVELİ'!B23</f>
        <v>SICAK SU KAZANI  BACA TEMİZLİĞİ YAPILMASI(385.000 kcal/h)</v>
      </c>
      <c r="C23" s="64" t="s">
        <v>27</v>
      </c>
      <c r="D23" s="66">
        <v>1</v>
      </c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</row>
    <row r="24" spans="1:29" x14ac:dyDescent="0.25">
      <c r="B24" s="71"/>
      <c r="C24" s="161"/>
      <c r="D24" s="161"/>
      <c r="E24" s="65"/>
      <c r="F24" s="65"/>
      <c r="G24" s="65"/>
      <c r="H24" s="65"/>
      <c r="I24" s="65"/>
      <c r="J24" s="65"/>
      <c r="K24" s="65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</row>
    <row r="25" spans="1:29" x14ac:dyDescent="0.25">
      <c r="B25" s="71"/>
      <c r="C25" s="161"/>
      <c r="D25" s="161"/>
      <c r="E25" s="65"/>
      <c r="F25" s="65"/>
      <c r="G25" s="65"/>
      <c r="H25" s="65"/>
      <c r="I25" s="65"/>
      <c r="J25" s="65"/>
      <c r="K25" s="65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</row>
    <row r="26" spans="1:29" s="72" customFormat="1" ht="25.5" customHeight="1" x14ac:dyDescent="0.25">
      <c r="B26" s="73"/>
      <c r="C26" s="162"/>
      <c r="D26" s="162"/>
      <c r="E26" s="65"/>
      <c r="F26" s="65"/>
      <c r="G26" s="65"/>
      <c r="H26" s="65"/>
      <c r="I26" s="65"/>
      <c r="J26" s="65"/>
      <c r="K26" s="65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</row>
    <row r="27" spans="1:29" s="72" customFormat="1" ht="25.5" customHeight="1" x14ac:dyDescent="0.25">
      <c r="B27" s="73"/>
      <c r="C27" s="73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</row>
    <row r="28" spans="1:29" s="72" customFormat="1" ht="25.5" customHeight="1" x14ac:dyDescent="0.25">
      <c r="B28" s="73"/>
      <c r="C28" s="73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</row>
    <row r="29" spans="1:29" x14ac:dyDescent="0.25"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</row>
    <row r="30" spans="1:29" x14ac:dyDescent="0.25"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</row>
    <row r="31" spans="1:29" x14ac:dyDescent="0.25">
      <c r="A31" s="156"/>
      <c r="B31" s="156"/>
      <c r="C31" s="156"/>
      <c r="D31" s="156"/>
    </row>
    <row r="32" spans="1:29" ht="25.5" customHeight="1" x14ac:dyDescent="0.25">
      <c r="A32" s="75"/>
      <c r="B32" s="75"/>
      <c r="C32" s="75"/>
      <c r="D32" s="75"/>
    </row>
    <row r="33" spans="1:4" ht="21" customHeight="1" x14ac:dyDescent="0.25">
      <c r="A33" s="76"/>
      <c r="B33" s="76"/>
      <c r="C33" s="76"/>
      <c r="D33" s="76"/>
    </row>
    <row r="34" spans="1:4" x14ac:dyDescent="0.25">
      <c r="A34" s="163"/>
      <c r="B34" s="163"/>
      <c r="C34" s="163"/>
      <c r="D34" s="163"/>
    </row>
    <row r="35" spans="1:4" x14ac:dyDescent="0.25">
      <c r="A35" s="152"/>
      <c r="B35" s="152"/>
      <c r="C35" s="152"/>
      <c r="D35" s="152"/>
    </row>
    <row r="36" spans="1:4" x14ac:dyDescent="0.25">
      <c r="A36" s="152"/>
      <c r="B36" s="152"/>
      <c r="C36" s="152"/>
      <c r="D36" s="152"/>
    </row>
    <row r="37" spans="1:4" ht="25.5" customHeight="1" x14ac:dyDescent="0.25">
      <c r="A37" s="155"/>
      <c r="B37" s="155"/>
      <c r="C37" s="155"/>
      <c r="D37" s="155"/>
    </row>
    <row r="38" spans="1:4" ht="25.5" customHeight="1" x14ac:dyDescent="0.25"/>
    <row r="39" spans="1:4" ht="25.5" customHeight="1" x14ac:dyDescent="0.25"/>
  </sheetData>
  <sortState ref="A94:F167">
    <sortCondition ref="B94:B167"/>
  </sortState>
  <mergeCells count="21">
    <mergeCell ref="A37:D37"/>
    <mergeCell ref="A31:D31"/>
    <mergeCell ref="A12:D12"/>
    <mergeCell ref="A7:B7"/>
    <mergeCell ref="C7:D7"/>
    <mergeCell ref="A8:B8"/>
    <mergeCell ref="C8:D8"/>
    <mergeCell ref="A10:D10"/>
    <mergeCell ref="A35:D35"/>
    <mergeCell ref="C24:D24"/>
    <mergeCell ref="C25:D25"/>
    <mergeCell ref="C26:D26"/>
    <mergeCell ref="A34:D34"/>
    <mergeCell ref="A1:D3"/>
    <mergeCell ref="A6:B6"/>
    <mergeCell ref="C6:D6"/>
    <mergeCell ref="A36:D36"/>
    <mergeCell ref="A4:B4"/>
    <mergeCell ref="C4:D4"/>
    <mergeCell ref="A5:B5"/>
    <mergeCell ref="C5:D5"/>
  </mergeCells>
  <conditionalFormatting sqref="B9:B10">
    <cfRule type="duplicateValues" dxfId="5" priority="6" stopIfTrue="1"/>
  </conditionalFormatting>
  <conditionalFormatting sqref="B12">
    <cfRule type="duplicateValues" dxfId="4" priority="5" stopIfTrue="1"/>
  </conditionalFormatting>
  <printOptions horizontalCentered="1"/>
  <pageMargins left="0.6692913385826772" right="0.6692913385826772" top="0.78740157480314965" bottom="0.78740157480314965" header="0.31496062992125984" footer="0.31496062992125984"/>
  <pageSetup paperSize="9" scale="56" fitToHeight="0" orientation="portrait" horizontalDpi="4294967295" verticalDpi="4294967295" r:id="rId1"/>
  <headerFooter>
    <oddHeader>&amp;L&amp;"Arial,Normal"&amp;14&amp;U
&amp;R&amp;"Arial,Normal"&amp;14Ek-1
Eylül 2020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9"/>
  <sheetViews>
    <sheetView view="pageLayout" topLeftCell="G50" zoomScaleNormal="100" workbookViewId="0">
      <selection activeCell="N66" sqref="N66"/>
    </sheetView>
  </sheetViews>
  <sheetFormatPr defaultRowHeight="14.25" x14ac:dyDescent="0.25"/>
  <cols>
    <col min="1" max="1" width="5.7109375" style="21" bestFit="1" customWidth="1"/>
    <col min="2" max="2" width="16.5703125" style="9" bestFit="1" customWidth="1"/>
    <col min="3" max="3" width="63.85546875" style="15" bestFit="1" customWidth="1"/>
    <col min="4" max="4" width="13.42578125" style="22" bestFit="1" customWidth="1"/>
    <col min="5" max="5" width="8.5703125" style="9" bestFit="1" customWidth="1"/>
    <col min="6" max="6" width="22.28515625" style="9" bestFit="1" customWidth="1"/>
    <col min="7" max="16384" width="9.140625" style="9"/>
  </cols>
  <sheetData>
    <row r="1" spans="1:6" x14ac:dyDescent="0.25">
      <c r="A1" s="16"/>
      <c r="B1" s="13"/>
      <c r="C1" s="23"/>
      <c r="D1" s="17"/>
      <c r="E1" s="13"/>
      <c r="F1" s="8"/>
    </row>
    <row r="2" spans="1:6" ht="15" x14ac:dyDescent="0.25">
      <c r="A2" s="165" t="s">
        <v>0</v>
      </c>
      <c r="B2" s="166"/>
      <c r="C2" s="166"/>
      <c r="D2" s="166"/>
      <c r="E2" s="166"/>
      <c r="F2" s="167"/>
    </row>
    <row r="3" spans="1:6" x14ac:dyDescent="0.25">
      <c r="A3" s="18"/>
      <c r="B3" s="14"/>
      <c r="C3" s="11"/>
      <c r="D3" s="19"/>
      <c r="E3" s="14"/>
      <c r="F3" s="20"/>
    </row>
    <row r="4" spans="1:6" ht="20.100000000000001" customHeight="1" x14ac:dyDescent="0.25">
      <c r="A4" s="168" t="s">
        <v>1</v>
      </c>
      <c r="B4" s="168"/>
      <c r="C4" s="168"/>
      <c r="D4" s="169" t="s">
        <v>11</v>
      </c>
      <c r="E4" s="169"/>
      <c r="F4" s="169"/>
    </row>
    <row r="5" spans="1:6" ht="68.25" customHeight="1" x14ac:dyDescent="0.25">
      <c r="A5" s="170" t="s">
        <v>2</v>
      </c>
      <c r="B5" s="170"/>
      <c r="C5" s="170"/>
      <c r="D5" s="169" t="s">
        <v>277</v>
      </c>
      <c r="E5" s="169"/>
      <c r="F5" s="169"/>
    </row>
    <row r="6" spans="1:6" ht="20.100000000000001" customHeight="1" x14ac:dyDescent="0.25">
      <c r="A6" s="168" t="s">
        <v>3</v>
      </c>
      <c r="B6" s="168"/>
      <c r="C6" s="168"/>
      <c r="D6" s="171" t="s">
        <v>4</v>
      </c>
      <c r="E6" s="172"/>
      <c r="F6" s="173"/>
    </row>
    <row r="7" spans="1:6" ht="20.100000000000001" customHeight="1" x14ac:dyDescent="0.25">
      <c r="A7" s="168" t="s">
        <v>5</v>
      </c>
      <c r="B7" s="168"/>
      <c r="C7" s="168"/>
      <c r="D7" s="174">
        <v>2015</v>
      </c>
      <c r="E7" s="175"/>
      <c r="F7" s="176"/>
    </row>
    <row r="8" spans="1:6" ht="50.1" customHeight="1" x14ac:dyDescent="0.25">
      <c r="A8" s="170" t="s">
        <v>6</v>
      </c>
      <c r="B8" s="170"/>
      <c r="C8" s="170"/>
      <c r="D8" s="169" t="s">
        <v>362</v>
      </c>
      <c r="E8" s="169"/>
      <c r="F8" s="169"/>
    </row>
    <row r="9" spans="1:6" ht="34.5" customHeight="1" x14ac:dyDescent="0.25">
      <c r="A9" s="7" t="s">
        <v>33</v>
      </c>
      <c r="B9" s="1" t="s">
        <v>34</v>
      </c>
      <c r="C9" s="12" t="s">
        <v>10</v>
      </c>
      <c r="D9" s="1" t="s">
        <v>7</v>
      </c>
      <c r="E9" s="2" t="s">
        <v>8</v>
      </c>
      <c r="F9" s="1"/>
    </row>
    <row r="10" spans="1:6" ht="20.100000000000001" customHeight="1" x14ac:dyDescent="0.25">
      <c r="A10" s="164" t="s">
        <v>9</v>
      </c>
      <c r="B10" s="164"/>
      <c r="C10" s="164"/>
      <c r="D10" s="164"/>
      <c r="E10" s="164"/>
      <c r="F10" s="164"/>
    </row>
    <row r="11" spans="1:6" s="21" customFormat="1" x14ac:dyDescent="0.25">
      <c r="A11" s="4">
        <v>1</v>
      </c>
      <c r="B11" s="24" t="s">
        <v>12</v>
      </c>
      <c r="C11" s="3" t="s">
        <v>13</v>
      </c>
      <c r="D11" s="10" t="s">
        <v>14</v>
      </c>
      <c r="E11" s="4">
        <v>155</v>
      </c>
      <c r="F11" s="31"/>
    </row>
    <row r="12" spans="1:6" s="21" customFormat="1" x14ac:dyDescent="0.25">
      <c r="A12" s="4">
        <v>2</v>
      </c>
      <c r="B12" s="24" t="s">
        <v>15</v>
      </c>
      <c r="C12" s="3" t="s">
        <v>16</v>
      </c>
      <c r="D12" s="10" t="s">
        <v>17</v>
      </c>
      <c r="E12" s="4">
        <v>850</v>
      </c>
      <c r="F12" s="31"/>
    </row>
    <row r="13" spans="1:6" s="21" customFormat="1" x14ac:dyDescent="0.25">
      <c r="A13" s="4">
        <v>3</v>
      </c>
      <c r="B13" s="24" t="s">
        <v>18</v>
      </c>
      <c r="C13" s="3" t="s">
        <v>19</v>
      </c>
      <c r="D13" s="10" t="s">
        <v>14</v>
      </c>
      <c r="E13" s="4">
        <v>140</v>
      </c>
      <c r="F13" s="31"/>
    </row>
    <row r="14" spans="1:6" s="21" customFormat="1" x14ac:dyDescent="0.25">
      <c r="A14" s="4">
        <v>4</v>
      </c>
      <c r="B14" s="24" t="s">
        <v>20</v>
      </c>
      <c r="C14" s="3" t="s">
        <v>21</v>
      </c>
      <c r="D14" s="10" t="s">
        <v>22</v>
      </c>
      <c r="E14" s="4">
        <v>200</v>
      </c>
      <c r="F14" s="31"/>
    </row>
    <row r="15" spans="1:6" s="21" customFormat="1" x14ac:dyDescent="0.25">
      <c r="A15" s="4">
        <v>5</v>
      </c>
      <c r="B15" s="24" t="s">
        <v>23</v>
      </c>
      <c r="C15" s="3" t="s">
        <v>24</v>
      </c>
      <c r="D15" s="10" t="s">
        <v>22</v>
      </c>
      <c r="E15" s="4">
        <v>470</v>
      </c>
      <c r="F15" s="31"/>
    </row>
    <row r="16" spans="1:6" s="21" customFormat="1" x14ac:dyDescent="0.25">
      <c r="A16" s="4">
        <v>6</v>
      </c>
      <c r="B16" s="24" t="s">
        <v>25</v>
      </c>
      <c r="C16" s="3" t="s">
        <v>26</v>
      </c>
      <c r="D16" s="10" t="s">
        <v>27</v>
      </c>
      <c r="E16" s="4">
        <v>60</v>
      </c>
      <c r="F16" s="31"/>
    </row>
    <row r="17" spans="1:6" s="21" customFormat="1" x14ac:dyDescent="0.25">
      <c r="A17" s="4">
        <v>7</v>
      </c>
      <c r="B17" s="24" t="s">
        <v>28</v>
      </c>
      <c r="C17" s="3" t="s">
        <v>29</v>
      </c>
      <c r="D17" s="10" t="s">
        <v>27</v>
      </c>
      <c r="E17" s="4">
        <v>45</v>
      </c>
      <c r="F17" s="31"/>
    </row>
    <row r="18" spans="1:6" s="21" customFormat="1" x14ac:dyDescent="0.25">
      <c r="A18" s="4">
        <v>8</v>
      </c>
      <c r="B18" s="24" t="s">
        <v>30</v>
      </c>
      <c r="C18" s="3" t="s">
        <v>31</v>
      </c>
      <c r="D18" s="10" t="s">
        <v>17</v>
      </c>
      <c r="E18" s="4">
        <v>3050</v>
      </c>
      <c r="F18" s="31"/>
    </row>
    <row r="19" spans="1:6" s="21" customFormat="1" x14ac:dyDescent="0.25">
      <c r="A19" s="4">
        <v>9</v>
      </c>
      <c r="B19" s="24" t="s">
        <v>32</v>
      </c>
      <c r="C19" s="3" t="s">
        <v>297</v>
      </c>
      <c r="D19" s="10" t="s">
        <v>27</v>
      </c>
      <c r="E19" s="4">
        <v>66</v>
      </c>
      <c r="F19" s="31"/>
    </row>
    <row r="20" spans="1:6" s="21" customFormat="1" x14ac:dyDescent="0.25">
      <c r="A20" s="4">
        <v>10</v>
      </c>
      <c r="B20" s="4" t="s">
        <v>52</v>
      </c>
      <c r="C20" s="3" t="s">
        <v>298</v>
      </c>
      <c r="D20" s="10" t="s">
        <v>27</v>
      </c>
      <c r="E20" s="4">
        <v>210</v>
      </c>
      <c r="F20" s="31"/>
    </row>
    <row r="21" spans="1:6" s="21" customFormat="1" x14ac:dyDescent="0.25">
      <c r="A21" s="4">
        <v>11</v>
      </c>
      <c r="B21" s="37">
        <v>5680270355747</v>
      </c>
      <c r="C21" s="3" t="s">
        <v>299</v>
      </c>
      <c r="D21" s="10" t="s">
        <v>14</v>
      </c>
      <c r="E21" s="4">
        <v>100</v>
      </c>
      <c r="F21" s="31"/>
    </row>
    <row r="22" spans="1:6" s="21" customFormat="1" x14ac:dyDescent="0.25">
      <c r="A22" s="4">
        <v>12</v>
      </c>
      <c r="B22" s="37">
        <v>5120270599295</v>
      </c>
      <c r="C22" s="3" t="s">
        <v>293</v>
      </c>
      <c r="D22" s="10" t="s">
        <v>27</v>
      </c>
      <c r="E22" s="4">
        <v>50</v>
      </c>
      <c r="F22" s="31"/>
    </row>
    <row r="23" spans="1:6" s="21" customFormat="1" x14ac:dyDescent="0.25">
      <c r="A23" s="4">
        <v>13</v>
      </c>
      <c r="B23" s="37">
        <v>5620270439301</v>
      </c>
      <c r="C23" s="3" t="s">
        <v>53</v>
      </c>
      <c r="D23" s="10" t="s">
        <v>22</v>
      </c>
      <c r="E23" s="4">
        <v>200</v>
      </c>
      <c r="F23" s="31"/>
    </row>
    <row r="24" spans="1:6" s="21" customFormat="1" x14ac:dyDescent="0.25">
      <c r="A24" s="4">
        <v>14</v>
      </c>
      <c r="B24" s="37">
        <v>5640270439554</v>
      </c>
      <c r="C24" s="3" t="s">
        <v>54</v>
      </c>
      <c r="D24" s="10" t="s">
        <v>55</v>
      </c>
      <c r="E24" s="4">
        <v>5</v>
      </c>
      <c r="F24" s="31"/>
    </row>
    <row r="25" spans="1:6" s="21" customFormat="1" x14ac:dyDescent="0.25">
      <c r="A25" s="4">
        <v>15</v>
      </c>
      <c r="B25" s="37" t="s">
        <v>56</v>
      </c>
      <c r="C25" s="3" t="s">
        <v>300</v>
      </c>
      <c r="D25" s="10" t="s">
        <v>27</v>
      </c>
      <c r="E25" s="4">
        <v>305</v>
      </c>
      <c r="F25" s="31"/>
    </row>
    <row r="26" spans="1:6" s="21" customFormat="1" x14ac:dyDescent="0.25">
      <c r="A26" s="4">
        <v>16</v>
      </c>
      <c r="B26" s="38" t="s">
        <v>57</v>
      </c>
      <c r="C26" s="3" t="s">
        <v>301</v>
      </c>
      <c r="D26" s="10" t="s">
        <v>27</v>
      </c>
      <c r="E26" s="4">
        <v>110</v>
      </c>
      <c r="F26" s="31"/>
    </row>
    <row r="27" spans="1:6" s="21" customFormat="1" x14ac:dyDescent="0.25">
      <c r="A27" s="4">
        <v>17</v>
      </c>
      <c r="B27" s="39" t="s">
        <v>58</v>
      </c>
      <c r="C27" s="3" t="s">
        <v>59</v>
      </c>
      <c r="D27" s="10" t="s">
        <v>27</v>
      </c>
      <c r="E27" s="4">
        <v>150</v>
      </c>
      <c r="F27" s="31"/>
    </row>
    <row r="28" spans="1:6" s="21" customFormat="1" x14ac:dyDescent="0.25">
      <c r="A28" s="4">
        <v>18</v>
      </c>
      <c r="B28" s="37">
        <v>9999270447107</v>
      </c>
      <c r="C28" s="3" t="s">
        <v>302</v>
      </c>
      <c r="D28" s="10" t="s">
        <v>60</v>
      </c>
      <c r="E28" s="4">
        <v>45</v>
      </c>
      <c r="F28" s="31"/>
    </row>
    <row r="29" spans="1:6" s="21" customFormat="1" x14ac:dyDescent="0.25">
      <c r="A29" s="4">
        <v>19</v>
      </c>
      <c r="B29" s="24" t="s">
        <v>61</v>
      </c>
      <c r="C29" s="3" t="s">
        <v>303</v>
      </c>
      <c r="D29" s="10" t="s">
        <v>62</v>
      </c>
      <c r="E29" s="4">
        <v>159</v>
      </c>
      <c r="F29" s="31"/>
    </row>
    <row r="30" spans="1:6" s="21" customFormat="1" x14ac:dyDescent="0.25">
      <c r="A30" s="4">
        <v>20</v>
      </c>
      <c r="B30" s="24" t="s">
        <v>63</v>
      </c>
      <c r="C30" s="3" t="s">
        <v>304</v>
      </c>
      <c r="D30" s="10" t="s">
        <v>27</v>
      </c>
      <c r="E30" s="4">
        <v>45</v>
      </c>
      <c r="F30" s="31"/>
    </row>
    <row r="31" spans="1:6" s="21" customFormat="1" x14ac:dyDescent="0.25">
      <c r="A31" s="4">
        <v>21</v>
      </c>
      <c r="B31" s="24" t="s">
        <v>64</v>
      </c>
      <c r="C31" s="3" t="s">
        <v>65</v>
      </c>
      <c r="D31" s="10" t="s">
        <v>17</v>
      </c>
      <c r="E31" s="4">
        <v>25</v>
      </c>
      <c r="F31" s="31"/>
    </row>
    <row r="32" spans="1:6" s="21" customFormat="1" x14ac:dyDescent="0.25">
      <c r="A32" s="4">
        <v>22</v>
      </c>
      <c r="B32" s="24" t="s">
        <v>66</v>
      </c>
      <c r="C32" s="3" t="s">
        <v>67</v>
      </c>
      <c r="D32" s="10" t="s">
        <v>27</v>
      </c>
      <c r="E32" s="4">
        <v>214</v>
      </c>
      <c r="F32" s="31"/>
    </row>
    <row r="33" spans="1:6" s="21" customFormat="1" x14ac:dyDescent="0.25">
      <c r="A33" s="4">
        <v>23</v>
      </c>
      <c r="B33" s="24" t="s">
        <v>68</v>
      </c>
      <c r="C33" s="3" t="s">
        <v>305</v>
      </c>
      <c r="D33" s="10" t="s">
        <v>27</v>
      </c>
      <c r="E33" s="4">
        <v>35</v>
      </c>
      <c r="F33" s="31"/>
    </row>
    <row r="34" spans="1:6" s="21" customFormat="1" x14ac:dyDescent="0.25">
      <c r="A34" s="4">
        <v>24</v>
      </c>
      <c r="B34" s="24" t="s">
        <v>69</v>
      </c>
      <c r="C34" s="3" t="s">
        <v>70</v>
      </c>
      <c r="D34" s="10" t="s">
        <v>27</v>
      </c>
      <c r="E34" s="4">
        <v>100</v>
      </c>
      <c r="F34" s="31"/>
    </row>
    <row r="35" spans="1:6" s="21" customFormat="1" x14ac:dyDescent="0.25">
      <c r="A35" s="4">
        <v>25</v>
      </c>
      <c r="B35" s="24" t="s">
        <v>71</v>
      </c>
      <c r="C35" s="3" t="s">
        <v>294</v>
      </c>
      <c r="D35" s="10" t="s">
        <v>14</v>
      </c>
      <c r="E35" s="4">
        <v>20</v>
      </c>
      <c r="F35" s="31"/>
    </row>
    <row r="36" spans="1:6" s="21" customFormat="1" x14ac:dyDescent="0.25">
      <c r="A36" s="4">
        <v>26</v>
      </c>
      <c r="B36" s="24" t="s">
        <v>72</v>
      </c>
      <c r="C36" s="3" t="s">
        <v>73</v>
      </c>
      <c r="D36" s="10" t="s">
        <v>27</v>
      </c>
      <c r="E36" s="4">
        <v>4500</v>
      </c>
      <c r="F36" s="31"/>
    </row>
    <row r="37" spans="1:6" s="21" customFormat="1" x14ac:dyDescent="0.25">
      <c r="A37" s="4">
        <v>27</v>
      </c>
      <c r="B37" s="24" t="s">
        <v>74</v>
      </c>
      <c r="C37" s="3" t="s">
        <v>75</v>
      </c>
      <c r="D37" s="10" t="s">
        <v>27</v>
      </c>
      <c r="E37" s="4">
        <v>4500</v>
      </c>
      <c r="F37" s="31"/>
    </row>
    <row r="38" spans="1:6" s="21" customFormat="1" x14ac:dyDescent="0.25">
      <c r="A38" s="4">
        <v>28</v>
      </c>
      <c r="B38" s="24" t="s">
        <v>76</v>
      </c>
      <c r="C38" s="3" t="s">
        <v>77</v>
      </c>
      <c r="D38" s="10" t="s">
        <v>62</v>
      </c>
      <c r="E38" s="4">
        <v>23</v>
      </c>
      <c r="F38" s="31"/>
    </row>
    <row r="39" spans="1:6" s="21" customFormat="1" x14ac:dyDescent="0.25">
      <c r="A39" s="4">
        <v>29</v>
      </c>
      <c r="B39" s="24" t="s">
        <v>78</v>
      </c>
      <c r="C39" s="3" t="s">
        <v>79</v>
      </c>
      <c r="D39" s="10" t="s">
        <v>27</v>
      </c>
      <c r="E39" s="4">
        <v>250</v>
      </c>
      <c r="F39" s="31"/>
    </row>
    <row r="40" spans="1:6" s="21" customFormat="1" x14ac:dyDescent="0.25">
      <c r="A40" s="4">
        <v>30</v>
      </c>
      <c r="B40" s="24" t="s">
        <v>80</v>
      </c>
      <c r="C40" s="3" t="s">
        <v>81</v>
      </c>
      <c r="D40" s="10" t="s">
        <v>27</v>
      </c>
      <c r="E40" s="4">
        <v>50</v>
      </c>
      <c r="F40" s="31"/>
    </row>
    <row r="41" spans="1:6" s="21" customFormat="1" x14ac:dyDescent="0.25">
      <c r="A41" s="4">
        <v>31</v>
      </c>
      <c r="B41" s="24" t="s">
        <v>354</v>
      </c>
      <c r="C41" s="3" t="s">
        <v>355</v>
      </c>
      <c r="D41" s="10" t="s">
        <v>27</v>
      </c>
      <c r="E41" s="4">
        <v>30</v>
      </c>
      <c r="F41" s="31"/>
    </row>
    <row r="42" spans="1:6" s="21" customFormat="1" x14ac:dyDescent="0.25">
      <c r="A42" s="4">
        <v>32</v>
      </c>
      <c r="B42" s="24" t="s">
        <v>82</v>
      </c>
      <c r="C42" s="3" t="s">
        <v>306</v>
      </c>
      <c r="D42" s="10" t="s">
        <v>27</v>
      </c>
      <c r="E42" s="4">
        <v>20</v>
      </c>
      <c r="F42" s="31"/>
    </row>
    <row r="43" spans="1:6" s="21" customFormat="1" x14ac:dyDescent="0.25">
      <c r="A43" s="4">
        <v>33</v>
      </c>
      <c r="B43" s="24" t="s">
        <v>83</v>
      </c>
      <c r="C43" s="3" t="s">
        <v>346</v>
      </c>
      <c r="D43" s="10" t="s">
        <v>27</v>
      </c>
      <c r="E43" s="4">
        <v>15</v>
      </c>
      <c r="F43" s="31"/>
    </row>
    <row r="44" spans="1:6" s="21" customFormat="1" x14ac:dyDescent="0.25">
      <c r="A44" s="4">
        <v>34</v>
      </c>
      <c r="B44" s="24" t="s">
        <v>84</v>
      </c>
      <c r="C44" s="3" t="s">
        <v>295</v>
      </c>
      <c r="D44" s="10" t="s">
        <v>27</v>
      </c>
      <c r="E44" s="4">
        <v>100</v>
      </c>
      <c r="F44" s="31"/>
    </row>
    <row r="45" spans="1:6" s="21" customFormat="1" x14ac:dyDescent="0.25">
      <c r="A45" s="4">
        <v>35</v>
      </c>
      <c r="B45" s="24" t="s">
        <v>85</v>
      </c>
      <c r="C45" s="3" t="s">
        <v>296</v>
      </c>
      <c r="D45" s="10" t="s">
        <v>27</v>
      </c>
      <c r="E45" s="4">
        <v>100</v>
      </c>
      <c r="F45" s="31"/>
    </row>
    <row r="46" spans="1:6" s="21" customFormat="1" x14ac:dyDescent="0.25">
      <c r="A46" s="4">
        <v>36</v>
      </c>
      <c r="B46" s="24" t="s">
        <v>86</v>
      </c>
      <c r="C46" s="3" t="s">
        <v>307</v>
      </c>
      <c r="D46" s="10" t="s">
        <v>27</v>
      </c>
      <c r="E46" s="4">
        <v>80</v>
      </c>
      <c r="F46" s="31"/>
    </row>
    <row r="47" spans="1:6" s="21" customFormat="1" ht="28.5" x14ac:dyDescent="0.25">
      <c r="A47" s="4">
        <v>37</v>
      </c>
      <c r="B47" s="24" t="s">
        <v>87</v>
      </c>
      <c r="C47" s="32" t="s">
        <v>347</v>
      </c>
      <c r="D47" s="10" t="s">
        <v>27</v>
      </c>
      <c r="E47" s="4">
        <v>40</v>
      </c>
      <c r="F47" s="31"/>
    </row>
    <row r="48" spans="1:6" s="21" customFormat="1" x14ac:dyDescent="0.25">
      <c r="A48" s="4">
        <v>38</v>
      </c>
      <c r="B48" s="24" t="s">
        <v>88</v>
      </c>
      <c r="C48" s="3" t="s">
        <v>308</v>
      </c>
      <c r="D48" s="10" t="s">
        <v>27</v>
      </c>
      <c r="E48" s="4">
        <v>40</v>
      </c>
      <c r="F48" s="31"/>
    </row>
    <row r="49" spans="1:6" s="21" customFormat="1" x14ac:dyDescent="0.25">
      <c r="A49" s="4">
        <v>39</v>
      </c>
      <c r="B49" s="24" t="s">
        <v>89</v>
      </c>
      <c r="C49" s="3" t="s">
        <v>361</v>
      </c>
      <c r="D49" s="10" t="s">
        <v>27</v>
      </c>
      <c r="E49" s="4">
        <v>20</v>
      </c>
      <c r="F49" s="31"/>
    </row>
    <row r="50" spans="1:6" s="21" customFormat="1" x14ac:dyDescent="0.25">
      <c r="A50" s="4">
        <v>40</v>
      </c>
      <c r="B50" s="37">
        <v>8020270281820</v>
      </c>
      <c r="C50" s="3" t="s">
        <v>309</v>
      </c>
      <c r="D50" s="10" t="s">
        <v>27</v>
      </c>
      <c r="E50" s="4">
        <v>35</v>
      </c>
      <c r="F50" s="31"/>
    </row>
    <row r="51" spans="1:6" s="21" customFormat="1" x14ac:dyDescent="0.25">
      <c r="A51" s="4">
        <v>41</v>
      </c>
      <c r="B51" s="24" t="s">
        <v>90</v>
      </c>
      <c r="C51" s="3" t="s">
        <v>91</v>
      </c>
      <c r="D51" s="10" t="s">
        <v>27</v>
      </c>
      <c r="E51" s="4">
        <v>195</v>
      </c>
      <c r="F51" s="31"/>
    </row>
    <row r="52" spans="1:6" s="21" customFormat="1" ht="28.5" x14ac:dyDescent="0.25">
      <c r="A52" s="4">
        <v>42</v>
      </c>
      <c r="B52" s="24" t="s">
        <v>92</v>
      </c>
      <c r="C52" s="3" t="s">
        <v>93</v>
      </c>
      <c r="D52" s="10" t="s">
        <v>310</v>
      </c>
      <c r="E52" s="4">
        <v>16</v>
      </c>
      <c r="F52" s="31"/>
    </row>
    <row r="53" spans="1:6" s="21" customFormat="1" x14ac:dyDescent="0.25">
      <c r="A53" s="4">
        <v>43</v>
      </c>
      <c r="B53" s="24" t="s">
        <v>94</v>
      </c>
      <c r="C53" s="3" t="s">
        <v>95</v>
      </c>
      <c r="D53" s="10" t="s">
        <v>22</v>
      </c>
      <c r="E53" s="4">
        <v>50</v>
      </c>
      <c r="F53" s="31"/>
    </row>
    <row r="54" spans="1:6" s="21" customFormat="1" x14ac:dyDescent="0.25">
      <c r="A54" s="4">
        <v>44</v>
      </c>
      <c r="B54" s="24" t="s">
        <v>96</v>
      </c>
      <c r="C54" s="3" t="s">
        <v>97</v>
      </c>
      <c r="D54" s="10" t="s">
        <v>27</v>
      </c>
      <c r="E54" s="4">
        <v>26</v>
      </c>
      <c r="F54" s="31"/>
    </row>
    <row r="55" spans="1:6" s="21" customFormat="1" x14ac:dyDescent="0.25">
      <c r="A55" s="4">
        <v>45</v>
      </c>
      <c r="B55" s="24" t="s">
        <v>98</v>
      </c>
      <c r="C55" s="3" t="s">
        <v>99</v>
      </c>
      <c r="D55" s="10" t="s">
        <v>17</v>
      </c>
      <c r="E55" s="4">
        <v>100</v>
      </c>
      <c r="F55" s="31"/>
    </row>
    <row r="56" spans="1:6" s="21" customFormat="1" x14ac:dyDescent="0.25">
      <c r="A56" s="4">
        <v>46</v>
      </c>
      <c r="B56" s="24" t="s">
        <v>100</v>
      </c>
      <c r="C56" s="3" t="s">
        <v>101</v>
      </c>
      <c r="D56" s="10" t="s">
        <v>14</v>
      </c>
      <c r="E56" s="4">
        <v>30</v>
      </c>
      <c r="F56" s="31"/>
    </row>
    <row r="57" spans="1:6" s="21" customFormat="1" x14ac:dyDescent="0.25">
      <c r="A57" s="4">
        <v>47</v>
      </c>
      <c r="B57" s="24" t="s">
        <v>102</v>
      </c>
      <c r="C57" s="3" t="s">
        <v>103</v>
      </c>
      <c r="D57" s="10" t="s">
        <v>17</v>
      </c>
      <c r="E57" s="4">
        <v>400</v>
      </c>
      <c r="F57" s="31"/>
    </row>
    <row r="58" spans="1:6" s="21" customFormat="1" x14ac:dyDescent="0.25">
      <c r="A58" s="4">
        <v>48</v>
      </c>
      <c r="B58" s="24" t="s">
        <v>104</v>
      </c>
      <c r="C58" s="3" t="s">
        <v>105</v>
      </c>
      <c r="D58" s="10" t="s">
        <v>27</v>
      </c>
      <c r="E58" s="4">
        <v>405</v>
      </c>
      <c r="F58" s="31"/>
    </row>
    <row r="59" spans="1:6" s="21" customFormat="1" x14ac:dyDescent="0.25">
      <c r="A59" s="4">
        <v>49</v>
      </c>
      <c r="B59" s="24" t="s">
        <v>106</v>
      </c>
      <c r="C59" s="3" t="s">
        <v>311</v>
      </c>
      <c r="D59" s="10" t="s">
        <v>27</v>
      </c>
      <c r="E59" s="4">
        <v>370</v>
      </c>
      <c r="F59" s="31"/>
    </row>
    <row r="60" spans="1:6" s="21" customFormat="1" x14ac:dyDescent="0.25">
      <c r="A60" s="4">
        <v>50</v>
      </c>
      <c r="B60" s="24" t="s">
        <v>107</v>
      </c>
      <c r="C60" s="3" t="s">
        <v>312</v>
      </c>
      <c r="D60" s="10" t="s">
        <v>27</v>
      </c>
      <c r="E60" s="4">
        <v>330</v>
      </c>
      <c r="F60" s="31"/>
    </row>
    <row r="61" spans="1:6" s="21" customFormat="1" x14ac:dyDescent="0.25">
      <c r="A61" s="4">
        <v>51</v>
      </c>
      <c r="B61" s="24" t="s">
        <v>108</v>
      </c>
      <c r="C61" s="3" t="s">
        <v>109</v>
      </c>
      <c r="D61" s="10" t="s">
        <v>27</v>
      </c>
      <c r="E61" s="4">
        <v>335</v>
      </c>
      <c r="F61" s="31"/>
    </row>
    <row r="62" spans="1:6" s="21" customFormat="1" x14ac:dyDescent="0.25">
      <c r="A62" s="4">
        <v>52</v>
      </c>
      <c r="B62" s="24" t="s">
        <v>110</v>
      </c>
      <c r="C62" s="25" t="s">
        <v>111</v>
      </c>
      <c r="D62" s="10" t="s">
        <v>27</v>
      </c>
      <c r="E62" s="4">
        <v>110</v>
      </c>
      <c r="F62" s="31"/>
    </row>
    <row r="63" spans="1:6" s="21" customFormat="1" x14ac:dyDescent="0.25">
      <c r="A63" s="4">
        <v>53</v>
      </c>
      <c r="B63" s="24" t="s">
        <v>112</v>
      </c>
      <c r="C63" s="3" t="s">
        <v>113</v>
      </c>
      <c r="D63" s="10" t="s">
        <v>114</v>
      </c>
      <c r="E63" s="4">
        <v>130</v>
      </c>
      <c r="F63" s="31"/>
    </row>
    <row r="64" spans="1:6" s="21" customFormat="1" x14ac:dyDescent="0.25">
      <c r="A64" s="4">
        <v>54</v>
      </c>
      <c r="B64" s="24" t="s">
        <v>115</v>
      </c>
      <c r="C64" s="3" t="s">
        <v>116</v>
      </c>
      <c r="D64" s="10" t="s">
        <v>27</v>
      </c>
      <c r="E64" s="4">
        <v>50</v>
      </c>
      <c r="F64" s="31"/>
    </row>
    <row r="65" spans="1:6" s="21" customFormat="1" x14ac:dyDescent="0.25">
      <c r="A65" s="4">
        <v>55</v>
      </c>
      <c r="B65" s="24" t="s">
        <v>117</v>
      </c>
      <c r="C65" s="3" t="s">
        <v>118</v>
      </c>
      <c r="D65" s="10" t="s">
        <v>27</v>
      </c>
      <c r="E65" s="4">
        <v>535</v>
      </c>
      <c r="F65" s="31"/>
    </row>
    <row r="66" spans="1:6" s="21" customFormat="1" x14ac:dyDescent="0.25">
      <c r="A66" s="4">
        <v>56</v>
      </c>
      <c r="B66" s="24" t="s">
        <v>119</v>
      </c>
      <c r="C66" s="3" t="s">
        <v>120</v>
      </c>
      <c r="D66" s="10" t="s">
        <v>27</v>
      </c>
      <c r="E66" s="4">
        <v>345</v>
      </c>
      <c r="F66" s="31"/>
    </row>
    <row r="67" spans="1:6" s="21" customFormat="1" x14ac:dyDescent="0.25">
      <c r="A67" s="4">
        <v>57</v>
      </c>
      <c r="B67" s="24" t="s">
        <v>121</v>
      </c>
      <c r="C67" s="3" t="s">
        <v>122</v>
      </c>
      <c r="D67" s="10" t="s">
        <v>27</v>
      </c>
      <c r="E67" s="4">
        <v>350</v>
      </c>
      <c r="F67" s="31"/>
    </row>
    <row r="68" spans="1:6" s="21" customFormat="1" x14ac:dyDescent="0.25">
      <c r="A68" s="4">
        <v>58</v>
      </c>
      <c r="B68" s="24" t="s">
        <v>123</v>
      </c>
      <c r="C68" s="3" t="s">
        <v>124</v>
      </c>
      <c r="D68" s="10" t="s">
        <v>27</v>
      </c>
      <c r="E68" s="4">
        <v>65</v>
      </c>
      <c r="F68" s="31"/>
    </row>
    <row r="69" spans="1:6" s="21" customFormat="1" x14ac:dyDescent="0.25">
      <c r="A69" s="4">
        <v>59</v>
      </c>
      <c r="B69" s="24" t="s">
        <v>125</v>
      </c>
      <c r="C69" s="3" t="s">
        <v>126</v>
      </c>
      <c r="D69" s="10" t="s">
        <v>27</v>
      </c>
      <c r="E69" s="4">
        <v>110</v>
      </c>
      <c r="F69" s="31"/>
    </row>
    <row r="70" spans="1:6" s="21" customFormat="1" x14ac:dyDescent="0.25">
      <c r="A70" s="4">
        <v>60</v>
      </c>
      <c r="B70" s="24" t="s">
        <v>127</v>
      </c>
      <c r="C70" s="3" t="s">
        <v>128</v>
      </c>
      <c r="D70" s="10" t="s">
        <v>27</v>
      </c>
      <c r="E70" s="4">
        <v>100</v>
      </c>
      <c r="F70" s="31"/>
    </row>
    <row r="71" spans="1:6" s="21" customFormat="1" x14ac:dyDescent="0.25">
      <c r="A71" s="4">
        <v>61</v>
      </c>
      <c r="B71" s="24" t="s">
        <v>129</v>
      </c>
      <c r="C71" s="3" t="s">
        <v>348</v>
      </c>
      <c r="D71" s="10" t="s">
        <v>130</v>
      </c>
      <c r="E71" s="4">
        <v>100</v>
      </c>
      <c r="F71" s="31"/>
    </row>
    <row r="72" spans="1:6" s="21" customFormat="1" x14ac:dyDescent="0.25">
      <c r="A72" s="4">
        <v>62</v>
      </c>
      <c r="B72" s="39" t="s">
        <v>182</v>
      </c>
      <c r="C72" s="3" t="s">
        <v>358</v>
      </c>
      <c r="D72" s="10" t="s">
        <v>130</v>
      </c>
      <c r="E72" s="4">
        <v>300</v>
      </c>
      <c r="F72" s="31"/>
    </row>
    <row r="73" spans="1:6" s="21" customFormat="1" x14ac:dyDescent="0.25">
      <c r="A73" s="4">
        <v>63</v>
      </c>
      <c r="B73" s="39" t="s">
        <v>131</v>
      </c>
      <c r="C73" s="3" t="s">
        <v>313</v>
      </c>
      <c r="D73" s="10" t="s">
        <v>27</v>
      </c>
      <c r="E73" s="4">
        <v>25</v>
      </c>
      <c r="F73" s="31"/>
    </row>
    <row r="74" spans="1:6" s="21" customFormat="1" x14ac:dyDescent="0.25">
      <c r="A74" s="4">
        <v>64</v>
      </c>
      <c r="B74" s="39" t="s">
        <v>132</v>
      </c>
      <c r="C74" s="3" t="s">
        <v>314</v>
      </c>
      <c r="D74" s="10" t="s">
        <v>27</v>
      </c>
      <c r="E74" s="4">
        <v>20</v>
      </c>
      <c r="F74" s="31"/>
    </row>
    <row r="75" spans="1:6" s="21" customFormat="1" x14ac:dyDescent="0.25">
      <c r="A75" s="4">
        <v>65</v>
      </c>
      <c r="B75" s="41">
        <v>4510270472567</v>
      </c>
      <c r="C75" s="3" t="s">
        <v>360</v>
      </c>
      <c r="D75" s="10" t="s">
        <v>27</v>
      </c>
      <c r="E75" s="4">
        <v>20</v>
      </c>
      <c r="F75" s="31"/>
    </row>
    <row r="76" spans="1:6" s="21" customFormat="1" x14ac:dyDescent="0.25">
      <c r="A76" s="4">
        <v>66</v>
      </c>
      <c r="B76" s="39" t="s">
        <v>133</v>
      </c>
      <c r="C76" s="3" t="s">
        <v>134</v>
      </c>
      <c r="D76" s="10" t="s">
        <v>27</v>
      </c>
      <c r="E76" s="4">
        <v>20</v>
      </c>
      <c r="F76" s="31"/>
    </row>
    <row r="77" spans="1:6" s="21" customFormat="1" x14ac:dyDescent="0.25">
      <c r="A77" s="4">
        <v>67</v>
      </c>
      <c r="B77" s="39" t="s">
        <v>135</v>
      </c>
      <c r="C77" s="3" t="s">
        <v>136</v>
      </c>
      <c r="D77" s="10" t="s">
        <v>27</v>
      </c>
      <c r="E77" s="4">
        <v>20</v>
      </c>
      <c r="F77" s="31"/>
    </row>
    <row r="78" spans="1:6" s="21" customFormat="1" ht="28.5" x14ac:dyDescent="0.25">
      <c r="A78" s="4">
        <v>68</v>
      </c>
      <c r="B78" s="39" t="s">
        <v>137</v>
      </c>
      <c r="C78" s="32" t="s">
        <v>315</v>
      </c>
      <c r="D78" s="10" t="s">
        <v>27</v>
      </c>
      <c r="E78" s="4">
        <v>20</v>
      </c>
      <c r="F78" s="31"/>
    </row>
    <row r="79" spans="1:6" s="21" customFormat="1" x14ac:dyDescent="0.25">
      <c r="A79" s="4">
        <v>69</v>
      </c>
      <c r="B79" s="39" t="s">
        <v>138</v>
      </c>
      <c r="C79" s="3" t="s">
        <v>351</v>
      </c>
      <c r="D79" s="10" t="s">
        <v>27</v>
      </c>
      <c r="E79" s="4">
        <v>30</v>
      </c>
      <c r="F79" s="31"/>
    </row>
    <row r="80" spans="1:6" s="21" customFormat="1" x14ac:dyDescent="0.25">
      <c r="A80" s="4">
        <v>70</v>
      </c>
      <c r="B80" s="39" t="s">
        <v>139</v>
      </c>
      <c r="C80" s="3" t="s">
        <v>140</v>
      </c>
      <c r="D80" s="10" t="s">
        <v>27</v>
      </c>
      <c r="E80" s="4">
        <v>25</v>
      </c>
      <c r="F80" s="31"/>
    </row>
    <row r="81" spans="1:6" s="21" customFormat="1" x14ac:dyDescent="0.25">
      <c r="A81" s="4">
        <v>71</v>
      </c>
      <c r="B81" s="39" t="s">
        <v>141</v>
      </c>
      <c r="C81" s="3" t="s">
        <v>142</v>
      </c>
      <c r="D81" s="10" t="s">
        <v>27</v>
      </c>
      <c r="E81" s="4">
        <v>12</v>
      </c>
      <c r="F81" s="31"/>
    </row>
    <row r="82" spans="1:6" s="21" customFormat="1" x14ac:dyDescent="0.25">
      <c r="A82" s="4">
        <v>72</v>
      </c>
      <c r="B82" s="39" t="s">
        <v>143</v>
      </c>
      <c r="C82" s="3" t="s">
        <v>144</v>
      </c>
      <c r="D82" s="10" t="s">
        <v>27</v>
      </c>
      <c r="E82" s="4">
        <v>12</v>
      </c>
      <c r="F82" s="31"/>
    </row>
    <row r="83" spans="1:6" s="21" customFormat="1" x14ac:dyDescent="0.25">
      <c r="A83" s="4">
        <v>73</v>
      </c>
      <c r="B83" s="39" t="s">
        <v>145</v>
      </c>
      <c r="C83" s="3" t="s">
        <v>146</v>
      </c>
      <c r="D83" s="10" t="s">
        <v>27</v>
      </c>
      <c r="E83" s="4">
        <v>12</v>
      </c>
      <c r="F83" s="31"/>
    </row>
    <row r="84" spans="1:6" s="21" customFormat="1" x14ac:dyDescent="0.25">
      <c r="A84" s="4">
        <v>74</v>
      </c>
      <c r="B84" s="39" t="s">
        <v>147</v>
      </c>
      <c r="C84" s="3" t="s">
        <v>316</v>
      </c>
      <c r="D84" s="10" t="s">
        <v>27</v>
      </c>
      <c r="E84" s="4">
        <v>20</v>
      </c>
      <c r="F84" s="31"/>
    </row>
    <row r="85" spans="1:6" s="21" customFormat="1" x14ac:dyDescent="0.25">
      <c r="A85" s="4">
        <v>75</v>
      </c>
      <c r="B85" s="39" t="s">
        <v>148</v>
      </c>
      <c r="C85" s="3" t="s">
        <v>317</v>
      </c>
      <c r="D85" s="10" t="s">
        <v>27</v>
      </c>
      <c r="E85" s="4">
        <v>70</v>
      </c>
      <c r="F85" s="31"/>
    </row>
    <row r="86" spans="1:6" s="21" customFormat="1" x14ac:dyDescent="0.25">
      <c r="A86" s="4">
        <v>76</v>
      </c>
      <c r="B86" s="39" t="s">
        <v>149</v>
      </c>
      <c r="C86" s="3" t="s">
        <v>320</v>
      </c>
      <c r="D86" s="10" t="s">
        <v>27</v>
      </c>
      <c r="E86" s="4">
        <v>15</v>
      </c>
      <c r="F86" s="31"/>
    </row>
    <row r="87" spans="1:6" s="21" customFormat="1" x14ac:dyDescent="0.25">
      <c r="A87" s="4">
        <v>77</v>
      </c>
      <c r="B87" s="39" t="s">
        <v>150</v>
      </c>
      <c r="C87" s="3" t="s">
        <v>318</v>
      </c>
      <c r="D87" s="10" t="s">
        <v>27</v>
      </c>
      <c r="E87" s="4">
        <v>15</v>
      </c>
      <c r="F87" s="31"/>
    </row>
    <row r="88" spans="1:6" s="21" customFormat="1" x14ac:dyDescent="0.25">
      <c r="A88" s="4">
        <v>78</v>
      </c>
      <c r="B88" s="39" t="s">
        <v>151</v>
      </c>
      <c r="C88" s="3" t="s">
        <v>319</v>
      </c>
      <c r="D88" s="10" t="s">
        <v>27</v>
      </c>
      <c r="E88" s="4">
        <v>20</v>
      </c>
      <c r="F88" s="31"/>
    </row>
    <row r="89" spans="1:6" s="21" customFormat="1" x14ac:dyDescent="0.25">
      <c r="A89" s="4">
        <v>79</v>
      </c>
      <c r="B89" s="39" t="s">
        <v>152</v>
      </c>
      <c r="C89" s="3" t="s">
        <v>321</v>
      </c>
      <c r="D89" s="10" t="s">
        <v>27</v>
      </c>
      <c r="E89" s="4">
        <v>10</v>
      </c>
      <c r="F89" s="31"/>
    </row>
    <row r="90" spans="1:6" s="21" customFormat="1" x14ac:dyDescent="0.25">
      <c r="A90" s="4">
        <v>80</v>
      </c>
      <c r="B90" s="39" t="s">
        <v>153</v>
      </c>
      <c r="C90" s="3" t="s">
        <v>322</v>
      </c>
      <c r="D90" s="10" t="s">
        <v>27</v>
      </c>
      <c r="E90" s="4">
        <v>10</v>
      </c>
      <c r="F90" s="31"/>
    </row>
    <row r="91" spans="1:6" s="21" customFormat="1" x14ac:dyDescent="0.25">
      <c r="A91" s="4">
        <v>81</v>
      </c>
      <c r="B91" s="39" t="s">
        <v>154</v>
      </c>
      <c r="C91" s="3" t="s">
        <v>323</v>
      </c>
      <c r="D91" s="10" t="s">
        <v>27</v>
      </c>
      <c r="E91" s="4">
        <v>10</v>
      </c>
      <c r="F91" s="31"/>
    </row>
    <row r="92" spans="1:6" s="21" customFormat="1" x14ac:dyDescent="0.25">
      <c r="A92" s="4">
        <v>82</v>
      </c>
      <c r="B92" s="39" t="s">
        <v>155</v>
      </c>
      <c r="C92" s="3" t="s">
        <v>324</v>
      </c>
      <c r="D92" s="10" t="s">
        <v>27</v>
      </c>
      <c r="E92" s="4">
        <v>10</v>
      </c>
      <c r="F92" s="31"/>
    </row>
    <row r="93" spans="1:6" s="21" customFormat="1" x14ac:dyDescent="0.25">
      <c r="A93" s="4">
        <v>83</v>
      </c>
      <c r="B93" s="39" t="s">
        <v>156</v>
      </c>
      <c r="C93" s="3" t="s">
        <v>325</v>
      </c>
      <c r="D93" s="10" t="s">
        <v>27</v>
      </c>
      <c r="E93" s="4">
        <v>10</v>
      </c>
      <c r="F93" s="31"/>
    </row>
    <row r="94" spans="1:6" s="21" customFormat="1" x14ac:dyDescent="0.25">
      <c r="A94" s="4">
        <v>84</v>
      </c>
      <c r="B94" s="39" t="s">
        <v>157</v>
      </c>
      <c r="C94" s="3" t="s">
        <v>349</v>
      </c>
      <c r="D94" s="10" t="s">
        <v>27</v>
      </c>
      <c r="E94" s="4">
        <v>10</v>
      </c>
      <c r="F94" s="31"/>
    </row>
    <row r="95" spans="1:6" s="21" customFormat="1" x14ac:dyDescent="0.25">
      <c r="A95" s="4">
        <v>85</v>
      </c>
      <c r="B95" s="39" t="s">
        <v>158</v>
      </c>
      <c r="C95" s="3" t="s">
        <v>159</v>
      </c>
      <c r="D95" s="10" t="s">
        <v>27</v>
      </c>
      <c r="E95" s="4">
        <v>10</v>
      </c>
      <c r="F95" s="31"/>
    </row>
    <row r="96" spans="1:6" s="21" customFormat="1" x14ac:dyDescent="0.25">
      <c r="A96" s="4">
        <v>86</v>
      </c>
      <c r="B96" s="39" t="s">
        <v>160</v>
      </c>
      <c r="C96" s="3" t="s">
        <v>161</v>
      </c>
      <c r="D96" s="10" t="s">
        <v>27</v>
      </c>
      <c r="E96" s="4">
        <v>10</v>
      </c>
      <c r="F96" s="31"/>
    </row>
    <row r="97" spans="1:6" s="21" customFormat="1" x14ac:dyDescent="0.25">
      <c r="A97" s="4">
        <v>87</v>
      </c>
      <c r="B97" s="39" t="s">
        <v>162</v>
      </c>
      <c r="C97" s="3" t="s">
        <v>163</v>
      </c>
      <c r="D97" s="10" t="s">
        <v>27</v>
      </c>
      <c r="E97" s="4">
        <v>10</v>
      </c>
      <c r="F97" s="31"/>
    </row>
    <row r="98" spans="1:6" s="21" customFormat="1" x14ac:dyDescent="0.25">
      <c r="A98" s="4">
        <v>88</v>
      </c>
      <c r="B98" s="39" t="s">
        <v>164</v>
      </c>
      <c r="C98" s="3" t="s">
        <v>165</v>
      </c>
      <c r="D98" s="10" t="s">
        <v>27</v>
      </c>
      <c r="E98" s="4">
        <v>10</v>
      </c>
      <c r="F98" s="31"/>
    </row>
    <row r="99" spans="1:6" s="21" customFormat="1" x14ac:dyDescent="0.25">
      <c r="A99" s="4">
        <v>89</v>
      </c>
      <c r="B99" s="39" t="s">
        <v>166</v>
      </c>
      <c r="C99" s="3" t="s">
        <v>326</v>
      </c>
      <c r="D99" s="10" t="s">
        <v>27</v>
      </c>
      <c r="E99" s="4">
        <v>10</v>
      </c>
      <c r="F99" s="31"/>
    </row>
    <row r="100" spans="1:6" s="21" customFormat="1" x14ac:dyDescent="0.25">
      <c r="A100" s="4">
        <v>90</v>
      </c>
      <c r="B100" s="39" t="s">
        <v>167</v>
      </c>
      <c r="C100" s="3" t="s">
        <v>327</v>
      </c>
      <c r="D100" s="10" t="s">
        <v>27</v>
      </c>
      <c r="E100" s="4">
        <v>10</v>
      </c>
      <c r="F100" s="31"/>
    </row>
    <row r="101" spans="1:6" s="21" customFormat="1" x14ac:dyDescent="0.25">
      <c r="A101" s="4">
        <v>91</v>
      </c>
      <c r="B101" s="39" t="s">
        <v>168</v>
      </c>
      <c r="C101" s="3" t="s">
        <v>328</v>
      </c>
      <c r="D101" s="10" t="s">
        <v>27</v>
      </c>
      <c r="E101" s="4">
        <v>10</v>
      </c>
      <c r="F101" s="31"/>
    </row>
    <row r="102" spans="1:6" s="21" customFormat="1" x14ac:dyDescent="0.25">
      <c r="A102" s="4">
        <v>92</v>
      </c>
      <c r="B102" s="39" t="s">
        <v>169</v>
      </c>
      <c r="C102" s="3" t="s">
        <v>329</v>
      </c>
      <c r="D102" s="10" t="s">
        <v>27</v>
      </c>
      <c r="E102" s="4">
        <v>10</v>
      </c>
      <c r="F102" s="31"/>
    </row>
    <row r="103" spans="1:6" s="21" customFormat="1" x14ac:dyDescent="0.25">
      <c r="A103" s="4">
        <v>93</v>
      </c>
      <c r="B103" s="39" t="s">
        <v>170</v>
      </c>
      <c r="C103" s="3" t="s">
        <v>330</v>
      </c>
      <c r="D103" s="10" t="s">
        <v>27</v>
      </c>
      <c r="E103" s="4">
        <v>10</v>
      </c>
      <c r="F103" s="31"/>
    </row>
    <row r="104" spans="1:6" s="21" customFormat="1" x14ac:dyDescent="0.25">
      <c r="A104" s="4">
        <v>94</v>
      </c>
      <c r="B104" s="39" t="s">
        <v>171</v>
      </c>
      <c r="C104" s="3" t="s">
        <v>331</v>
      </c>
      <c r="D104" s="10" t="s">
        <v>27</v>
      </c>
      <c r="E104" s="4">
        <v>10</v>
      </c>
      <c r="F104" s="31"/>
    </row>
    <row r="105" spans="1:6" s="21" customFormat="1" ht="28.5" x14ac:dyDescent="0.25">
      <c r="A105" s="4">
        <v>95</v>
      </c>
      <c r="B105" s="39" t="s">
        <v>172</v>
      </c>
      <c r="C105" s="3" t="s">
        <v>332</v>
      </c>
      <c r="D105" s="10" t="s">
        <v>344</v>
      </c>
      <c r="E105" s="4">
        <v>20</v>
      </c>
      <c r="F105" s="31"/>
    </row>
    <row r="106" spans="1:6" s="21" customFormat="1" x14ac:dyDescent="0.25">
      <c r="A106" s="4">
        <v>96</v>
      </c>
      <c r="B106" s="39" t="s">
        <v>173</v>
      </c>
      <c r="C106" s="3" t="s">
        <v>335</v>
      </c>
      <c r="D106" s="10" t="s">
        <v>27</v>
      </c>
      <c r="E106" s="4">
        <v>10</v>
      </c>
      <c r="F106" s="31"/>
    </row>
    <row r="107" spans="1:6" s="21" customFormat="1" x14ac:dyDescent="0.25">
      <c r="A107" s="4">
        <v>97</v>
      </c>
      <c r="B107" s="39" t="s">
        <v>174</v>
      </c>
      <c r="C107" s="3" t="s">
        <v>334</v>
      </c>
      <c r="D107" s="10" t="s">
        <v>27</v>
      </c>
      <c r="E107" s="4">
        <v>20</v>
      </c>
      <c r="F107" s="31"/>
    </row>
    <row r="108" spans="1:6" s="21" customFormat="1" x14ac:dyDescent="0.25">
      <c r="A108" s="4">
        <v>98</v>
      </c>
      <c r="B108" s="24" t="s">
        <v>175</v>
      </c>
      <c r="C108" s="3" t="s">
        <v>350</v>
      </c>
      <c r="D108" s="10" t="s">
        <v>27</v>
      </c>
      <c r="E108" s="4">
        <v>230</v>
      </c>
      <c r="F108" s="31"/>
    </row>
    <row r="109" spans="1:6" s="21" customFormat="1" x14ac:dyDescent="0.25">
      <c r="A109" s="4">
        <v>99</v>
      </c>
      <c r="B109" s="24" t="s">
        <v>176</v>
      </c>
      <c r="C109" s="3" t="s">
        <v>345</v>
      </c>
      <c r="D109" s="10" t="s">
        <v>27</v>
      </c>
      <c r="E109" s="4">
        <v>225</v>
      </c>
      <c r="F109" s="31"/>
    </row>
    <row r="110" spans="1:6" s="21" customFormat="1" x14ac:dyDescent="0.25">
      <c r="A110" s="4">
        <v>100</v>
      </c>
      <c r="B110" s="24" t="s">
        <v>177</v>
      </c>
      <c r="C110" s="3" t="s">
        <v>178</v>
      </c>
      <c r="D110" s="10" t="s">
        <v>27</v>
      </c>
      <c r="E110" s="4">
        <v>30</v>
      </c>
      <c r="F110" s="31"/>
    </row>
    <row r="111" spans="1:6" s="21" customFormat="1" x14ac:dyDescent="0.25">
      <c r="A111" s="4">
        <v>101</v>
      </c>
      <c r="B111" s="24" t="s">
        <v>106</v>
      </c>
      <c r="C111" s="3" t="s">
        <v>179</v>
      </c>
      <c r="D111" s="10" t="s">
        <v>27</v>
      </c>
      <c r="E111" s="4">
        <v>30</v>
      </c>
      <c r="F111" s="31"/>
    </row>
    <row r="112" spans="1:6" s="21" customFormat="1" x14ac:dyDescent="0.25">
      <c r="A112" s="4">
        <v>102</v>
      </c>
      <c r="B112" s="24" t="s">
        <v>180</v>
      </c>
      <c r="C112" s="3" t="s">
        <v>181</v>
      </c>
      <c r="D112" s="10" t="s">
        <v>130</v>
      </c>
      <c r="E112" s="4">
        <v>1130</v>
      </c>
      <c r="F112" s="31"/>
    </row>
    <row r="113" spans="1:6" s="21" customFormat="1" x14ac:dyDescent="0.25">
      <c r="A113" s="4">
        <v>103</v>
      </c>
      <c r="B113" s="24" t="s">
        <v>182</v>
      </c>
      <c r="C113" s="3" t="s">
        <v>183</v>
      </c>
      <c r="D113" s="10" t="s">
        <v>130</v>
      </c>
      <c r="E113" s="4">
        <v>1110</v>
      </c>
      <c r="F113" s="31"/>
    </row>
    <row r="114" spans="1:6" s="21" customFormat="1" x14ac:dyDescent="0.25">
      <c r="A114" s="4">
        <v>104</v>
      </c>
      <c r="B114" s="39" t="s">
        <v>184</v>
      </c>
      <c r="C114" s="3" t="s">
        <v>185</v>
      </c>
      <c r="D114" s="10" t="s">
        <v>27</v>
      </c>
      <c r="E114" s="4">
        <v>5</v>
      </c>
      <c r="F114" s="31"/>
    </row>
    <row r="115" spans="1:6" s="21" customFormat="1" x14ac:dyDescent="0.25">
      <c r="A115" s="4">
        <v>105</v>
      </c>
      <c r="B115" s="24" t="s">
        <v>186</v>
      </c>
      <c r="C115" s="3" t="s">
        <v>187</v>
      </c>
      <c r="D115" s="10" t="s">
        <v>27</v>
      </c>
      <c r="E115" s="4">
        <v>425</v>
      </c>
      <c r="F115" s="31"/>
    </row>
    <row r="116" spans="1:6" s="21" customFormat="1" x14ac:dyDescent="0.25">
      <c r="A116" s="4">
        <v>106</v>
      </c>
      <c r="B116" s="24" t="s">
        <v>188</v>
      </c>
      <c r="C116" s="3" t="s">
        <v>189</v>
      </c>
      <c r="D116" s="10" t="s">
        <v>27</v>
      </c>
      <c r="E116" s="4">
        <v>500</v>
      </c>
      <c r="F116" s="31"/>
    </row>
    <row r="117" spans="1:6" s="21" customFormat="1" x14ac:dyDescent="0.25">
      <c r="A117" s="4">
        <v>107</v>
      </c>
      <c r="B117" s="24" t="s">
        <v>190</v>
      </c>
      <c r="C117" s="3" t="s">
        <v>333</v>
      </c>
      <c r="D117" s="10" t="s">
        <v>27</v>
      </c>
      <c r="E117" s="4">
        <v>345</v>
      </c>
      <c r="F117" s="31"/>
    </row>
    <row r="118" spans="1:6" s="21" customFormat="1" x14ac:dyDescent="0.25">
      <c r="A118" s="4">
        <v>108</v>
      </c>
      <c r="B118" s="24" t="s">
        <v>191</v>
      </c>
      <c r="C118" s="3" t="s">
        <v>192</v>
      </c>
      <c r="D118" s="10" t="s">
        <v>27</v>
      </c>
      <c r="E118" s="4">
        <v>95</v>
      </c>
      <c r="F118" s="31"/>
    </row>
    <row r="119" spans="1:6" s="21" customFormat="1" x14ac:dyDescent="0.25">
      <c r="A119" s="4">
        <v>109</v>
      </c>
      <c r="B119" s="24" t="s">
        <v>193</v>
      </c>
      <c r="C119" s="3" t="s">
        <v>194</v>
      </c>
      <c r="D119" s="10" t="s">
        <v>27</v>
      </c>
      <c r="E119" s="4">
        <v>55</v>
      </c>
      <c r="F119" s="31"/>
    </row>
    <row r="120" spans="1:6" s="21" customFormat="1" x14ac:dyDescent="0.25">
      <c r="A120" s="4">
        <v>110</v>
      </c>
      <c r="B120" s="24" t="s">
        <v>195</v>
      </c>
      <c r="C120" s="3" t="s">
        <v>196</v>
      </c>
      <c r="D120" s="10" t="s">
        <v>27</v>
      </c>
      <c r="E120" s="4">
        <v>10</v>
      </c>
      <c r="F120" s="31"/>
    </row>
    <row r="121" spans="1:6" s="21" customFormat="1" x14ac:dyDescent="0.25">
      <c r="A121" s="4">
        <v>111</v>
      </c>
      <c r="B121" s="24" t="s">
        <v>197</v>
      </c>
      <c r="C121" s="3" t="s">
        <v>198</v>
      </c>
      <c r="D121" s="10" t="s">
        <v>27</v>
      </c>
      <c r="E121" s="4">
        <v>10</v>
      </c>
      <c r="F121" s="31"/>
    </row>
    <row r="122" spans="1:6" s="21" customFormat="1" x14ac:dyDescent="0.25">
      <c r="A122" s="4">
        <v>112</v>
      </c>
      <c r="B122" s="24" t="s">
        <v>199</v>
      </c>
      <c r="C122" s="3" t="s">
        <v>200</v>
      </c>
      <c r="D122" s="10" t="s">
        <v>27</v>
      </c>
      <c r="E122" s="4">
        <v>10</v>
      </c>
      <c r="F122" s="31"/>
    </row>
    <row r="123" spans="1:6" s="21" customFormat="1" x14ac:dyDescent="0.25">
      <c r="A123" s="4">
        <v>113</v>
      </c>
      <c r="B123" s="24" t="s">
        <v>201</v>
      </c>
      <c r="C123" s="3" t="s">
        <v>202</v>
      </c>
      <c r="D123" s="10" t="s">
        <v>27</v>
      </c>
      <c r="E123" s="4">
        <v>60</v>
      </c>
      <c r="F123" s="31"/>
    </row>
    <row r="124" spans="1:6" s="21" customFormat="1" x14ac:dyDescent="0.25">
      <c r="A124" s="4">
        <v>114</v>
      </c>
      <c r="B124" s="24" t="s">
        <v>203</v>
      </c>
      <c r="C124" s="3" t="s">
        <v>204</v>
      </c>
      <c r="D124" s="10" t="s">
        <v>27</v>
      </c>
      <c r="E124" s="4">
        <v>36</v>
      </c>
      <c r="F124" s="31"/>
    </row>
    <row r="125" spans="1:6" s="21" customFormat="1" x14ac:dyDescent="0.25">
      <c r="A125" s="4">
        <v>115</v>
      </c>
      <c r="B125" s="24" t="s">
        <v>205</v>
      </c>
      <c r="C125" s="3" t="s">
        <v>206</v>
      </c>
      <c r="D125" s="10" t="s">
        <v>27</v>
      </c>
      <c r="E125" s="4">
        <v>30</v>
      </c>
      <c r="F125" s="31"/>
    </row>
    <row r="126" spans="1:6" s="21" customFormat="1" x14ac:dyDescent="0.25">
      <c r="A126" s="4">
        <v>116</v>
      </c>
      <c r="B126" s="24" t="s">
        <v>207</v>
      </c>
      <c r="C126" s="3" t="s">
        <v>208</v>
      </c>
      <c r="D126" s="10" t="s">
        <v>27</v>
      </c>
      <c r="E126" s="4">
        <v>30</v>
      </c>
      <c r="F126" s="31"/>
    </row>
    <row r="127" spans="1:6" s="21" customFormat="1" x14ac:dyDescent="0.25">
      <c r="A127" s="4">
        <v>117</v>
      </c>
      <c r="B127" s="24" t="s">
        <v>209</v>
      </c>
      <c r="C127" s="3" t="s">
        <v>210</v>
      </c>
      <c r="D127" s="10" t="s">
        <v>27</v>
      </c>
      <c r="E127" s="4">
        <v>30</v>
      </c>
      <c r="F127" s="31"/>
    </row>
    <row r="128" spans="1:6" s="21" customFormat="1" x14ac:dyDescent="0.25">
      <c r="A128" s="4">
        <v>118</v>
      </c>
      <c r="B128" s="24" t="s">
        <v>211</v>
      </c>
      <c r="C128" s="3" t="s">
        <v>212</v>
      </c>
      <c r="D128" s="10" t="s">
        <v>27</v>
      </c>
      <c r="E128" s="4">
        <v>30</v>
      </c>
      <c r="F128" s="31"/>
    </row>
    <row r="129" spans="1:6" s="21" customFormat="1" x14ac:dyDescent="0.25">
      <c r="A129" s="4">
        <v>119</v>
      </c>
      <c r="B129" s="24" t="s">
        <v>213</v>
      </c>
      <c r="C129" s="3" t="s">
        <v>214</v>
      </c>
      <c r="D129" s="10" t="s">
        <v>27</v>
      </c>
      <c r="E129" s="4">
        <v>40</v>
      </c>
      <c r="F129" s="31"/>
    </row>
    <row r="130" spans="1:6" s="21" customFormat="1" x14ac:dyDescent="0.25">
      <c r="A130" s="4">
        <v>120</v>
      </c>
      <c r="B130" s="24" t="s">
        <v>215</v>
      </c>
      <c r="C130" s="3" t="s">
        <v>216</v>
      </c>
      <c r="D130" s="10" t="s">
        <v>27</v>
      </c>
      <c r="E130" s="4">
        <v>45</v>
      </c>
      <c r="F130" s="31"/>
    </row>
    <row r="131" spans="1:6" s="21" customFormat="1" x14ac:dyDescent="0.25">
      <c r="A131" s="4">
        <v>121</v>
      </c>
      <c r="B131" s="24" t="s">
        <v>217</v>
      </c>
      <c r="C131" s="3" t="s">
        <v>336</v>
      </c>
      <c r="D131" s="10" t="s">
        <v>130</v>
      </c>
      <c r="E131" s="4">
        <v>240</v>
      </c>
      <c r="F131" s="31"/>
    </row>
    <row r="132" spans="1:6" s="21" customFormat="1" x14ac:dyDescent="0.25">
      <c r="A132" s="4">
        <v>122</v>
      </c>
      <c r="B132" s="24" t="s">
        <v>218</v>
      </c>
      <c r="C132" s="3" t="s">
        <v>337</v>
      </c>
      <c r="D132" s="10" t="s">
        <v>27</v>
      </c>
      <c r="E132" s="4">
        <v>15</v>
      </c>
      <c r="F132" s="31"/>
    </row>
    <row r="133" spans="1:6" s="21" customFormat="1" x14ac:dyDescent="0.25">
      <c r="A133" s="4">
        <v>123</v>
      </c>
      <c r="B133" s="24" t="s">
        <v>219</v>
      </c>
      <c r="C133" s="3" t="s">
        <v>338</v>
      </c>
      <c r="D133" s="10" t="s">
        <v>130</v>
      </c>
      <c r="E133" s="4">
        <v>240</v>
      </c>
      <c r="F133" s="31"/>
    </row>
    <row r="134" spans="1:6" s="21" customFormat="1" x14ac:dyDescent="0.25">
      <c r="A134" s="4">
        <v>124</v>
      </c>
      <c r="B134" s="24" t="s">
        <v>220</v>
      </c>
      <c r="C134" s="3" t="s">
        <v>221</v>
      </c>
      <c r="D134" s="10" t="s">
        <v>27</v>
      </c>
      <c r="E134" s="4">
        <v>50</v>
      </c>
      <c r="F134" s="31"/>
    </row>
    <row r="135" spans="1:6" s="21" customFormat="1" x14ac:dyDescent="0.25">
      <c r="A135" s="4">
        <v>125</v>
      </c>
      <c r="B135" s="24" t="s">
        <v>222</v>
      </c>
      <c r="C135" s="3" t="s">
        <v>223</v>
      </c>
      <c r="D135" s="10" t="s">
        <v>27</v>
      </c>
      <c r="E135" s="4">
        <v>27</v>
      </c>
      <c r="F135" s="31"/>
    </row>
    <row r="136" spans="1:6" s="21" customFormat="1" x14ac:dyDescent="0.25">
      <c r="A136" s="4">
        <v>126</v>
      </c>
      <c r="B136" s="24" t="s">
        <v>224</v>
      </c>
      <c r="C136" s="3" t="s">
        <v>225</v>
      </c>
      <c r="D136" s="10" t="s">
        <v>27</v>
      </c>
      <c r="E136" s="4">
        <v>20</v>
      </c>
      <c r="F136" s="31"/>
    </row>
    <row r="137" spans="1:6" s="21" customFormat="1" x14ac:dyDescent="0.25">
      <c r="A137" s="4">
        <v>127</v>
      </c>
      <c r="B137" s="24" t="s">
        <v>226</v>
      </c>
      <c r="C137" s="3" t="s">
        <v>227</v>
      </c>
      <c r="D137" s="10" t="s">
        <v>27</v>
      </c>
      <c r="E137" s="4">
        <v>50</v>
      </c>
      <c r="F137" s="31"/>
    </row>
    <row r="138" spans="1:6" s="21" customFormat="1" x14ac:dyDescent="0.25">
      <c r="A138" s="4">
        <v>128</v>
      </c>
      <c r="B138" s="24" t="s">
        <v>228</v>
      </c>
      <c r="C138" s="3" t="s">
        <v>339</v>
      </c>
      <c r="D138" s="10" t="s">
        <v>27</v>
      </c>
      <c r="E138" s="4">
        <v>29</v>
      </c>
      <c r="F138" s="31"/>
    </row>
    <row r="139" spans="1:6" s="21" customFormat="1" x14ac:dyDescent="0.25">
      <c r="A139" s="4">
        <v>129</v>
      </c>
      <c r="B139" s="24" t="s">
        <v>229</v>
      </c>
      <c r="C139" s="3" t="s">
        <v>230</v>
      </c>
      <c r="D139" s="10" t="s">
        <v>27</v>
      </c>
      <c r="E139" s="4">
        <v>32</v>
      </c>
      <c r="F139" s="31"/>
    </row>
    <row r="140" spans="1:6" s="21" customFormat="1" x14ac:dyDescent="0.25">
      <c r="A140" s="4">
        <v>130</v>
      </c>
      <c r="B140" s="24" t="s">
        <v>231</v>
      </c>
      <c r="C140" s="3" t="s">
        <v>232</v>
      </c>
      <c r="D140" s="10" t="s">
        <v>27</v>
      </c>
      <c r="E140" s="4">
        <v>60</v>
      </c>
      <c r="F140" s="31"/>
    </row>
    <row r="141" spans="1:6" s="21" customFormat="1" x14ac:dyDescent="0.25">
      <c r="A141" s="4">
        <v>131</v>
      </c>
      <c r="B141" s="24" t="s">
        <v>233</v>
      </c>
      <c r="C141" s="3" t="s">
        <v>234</v>
      </c>
      <c r="D141" s="10" t="s">
        <v>27</v>
      </c>
      <c r="E141" s="4">
        <v>20</v>
      </c>
      <c r="F141" s="31"/>
    </row>
    <row r="142" spans="1:6" s="21" customFormat="1" x14ac:dyDescent="0.25">
      <c r="A142" s="4">
        <v>132</v>
      </c>
      <c r="B142" s="24" t="s">
        <v>235</v>
      </c>
      <c r="C142" s="3" t="s">
        <v>236</v>
      </c>
      <c r="D142" s="10" t="s">
        <v>27</v>
      </c>
      <c r="E142" s="4">
        <v>30</v>
      </c>
      <c r="F142" s="31"/>
    </row>
    <row r="143" spans="1:6" s="21" customFormat="1" x14ac:dyDescent="0.25">
      <c r="A143" s="4">
        <v>133</v>
      </c>
      <c r="B143" s="24" t="s">
        <v>237</v>
      </c>
      <c r="C143" s="3" t="s">
        <v>238</v>
      </c>
      <c r="D143" s="10" t="s">
        <v>27</v>
      </c>
      <c r="E143" s="4">
        <v>100</v>
      </c>
      <c r="F143" s="31"/>
    </row>
    <row r="144" spans="1:6" s="21" customFormat="1" x14ac:dyDescent="0.25">
      <c r="A144" s="4">
        <v>134</v>
      </c>
      <c r="B144" s="24" t="s">
        <v>239</v>
      </c>
      <c r="C144" s="3" t="s">
        <v>240</v>
      </c>
      <c r="D144" s="10" t="s">
        <v>27</v>
      </c>
      <c r="E144" s="4">
        <v>20</v>
      </c>
      <c r="F144" s="31"/>
    </row>
    <row r="145" spans="1:6" s="21" customFormat="1" x14ac:dyDescent="0.25">
      <c r="A145" s="4">
        <v>135</v>
      </c>
      <c r="B145" s="24" t="s">
        <v>241</v>
      </c>
      <c r="C145" s="3" t="s">
        <v>242</v>
      </c>
      <c r="D145" s="10" t="s">
        <v>27</v>
      </c>
      <c r="E145" s="4">
        <v>43</v>
      </c>
      <c r="F145" s="31"/>
    </row>
    <row r="146" spans="1:6" s="21" customFormat="1" x14ac:dyDescent="0.25">
      <c r="A146" s="4">
        <v>136</v>
      </c>
      <c r="B146" s="24" t="s">
        <v>243</v>
      </c>
      <c r="C146" s="3" t="s">
        <v>244</v>
      </c>
      <c r="D146" s="10" t="s">
        <v>27</v>
      </c>
      <c r="E146" s="4">
        <v>5</v>
      </c>
      <c r="F146" s="31"/>
    </row>
    <row r="147" spans="1:6" s="21" customFormat="1" x14ac:dyDescent="0.25">
      <c r="A147" s="4">
        <v>137</v>
      </c>
      <c r="B147" s="24" t="s">
        <v>245</v>
      </c>
      <c r="C147" s="3" t="s">
        <v>246</v>
      </c>
      <c r="D147" s="10" t="s">
        <v>27</v>
      </c>
      <c r="E147" s="4">
        <v>80</v>
      </c>
      <c r="F147" s="31"/>
    </row>
    <row r="148" spans="1:6" s="21" customFormat="1" x14ac:dyDescent="0.25">
      <c r="A148" s="4">
        <v>138</v>
      </c>
      <c r="B148" s="24" t="s">
        <v>247</v>
      </c>
      <c r="C148" s="3" t="s">
        <v>341</v>
      </c>
      <c r="D148" s="10" t="s">
        <v>27</v>
      </c>
      <c r="E148" s="4">
        <v>25</v>
      </c>
      <c r="F148" s="31"/>
    </row>
    <row r="149" spans="1:6" s="21" customFormat="1" x14ac:dyDescent="0.25">
      <c r="A149" s="4">
        <v>139</v>
      </c>
      <c r="B149" s="24" t="s">
        <v>353</v>
      </c>
      <c r="C149" s="3" t="s">
        <v>356</v>
      </c>
      <c r="D149" s="10" t="s">
        <v>27</v>
      </c>
      <c r="E149" s="4">
        <v>25</v>
      </c>
      <c r="F149" s="31"/>
    </row>
    <row r="150" spans="1:6" s="21" customFormat="1" x14ac:dyDescent="0.25">
      <c r="A150" s="4">
        <v>140</v>
      </c>
      <c r="B150" s="24" t="s">
        <v>248</v>
      </c>
      <c r="C150" s="3" t="s">
        <v>249</v>
      </c>
      <c r="D150" s="10" t="s">
        <v>130</v>
      </c>
      <c r="E150" s="4">
        <v>200</v>
      </c>
      <c r="F150" s="31"/>
    </row>
    <row r="151" spans="1:6" s="21" customFormat="1" x14ac:dyDescent="0.25">
      <c r="A151" s="4">
        <v>141</v>
      </c>
      <c r="B151" s="40">
        <v>6145270004401</v>
      </c>
      <c r="C151" s="3" t="s">
        <v>359</v>
      </c>
      <c r="D151" s="10" t="s">
        <v>130</v>
      </c>
      <c r="E151" s="4">
        <v>1100</v>
      </c>
      <c r="F151" s="31"/>
    </row>
    <row r="152" spans="1:6" s="21" customFormat="1" x14ac:dyDescent="0.25">
      <c r="A152" s="4">
        <v>142</v>
      </c>
      <c r="B152" s="24" t="s">
        <v>250</v>
      </c>
      <c r="C152" s="3" t="s">
        <v>251</v>
      </c>
      <c r="D152" s="10" t="s">
        <v>130</v>
      </c>
      <c r="E152" s="4">
        <v>1500</v>
      </c>
      <c r="F152" s="31"/>
    </row>
    <row r="153" spans="1:6" s="21" customFormat="1" x14ac:dyDescent="0.25">
      <c r="A153" s="4">
        <v>143</v>
      </c>
      <c r="B153" s="24" t="s">
        <v>252</v>
      </c>
      <c r="C153" s="3" t="s">
        <v>340</v>
      </c>
      <c r="D153" s="10" t="s">
        <v>130</v>
      </c>
      <c r="E153" s="4">
        <v>2300</v>
      </c>
      <c r="F153" s="31"/>
    </row>
    <row r="154" spans="1:6" s="21" customFormat="1" x14ac:dyDescent="0.25">
      <c r="A154" s="4">
        <v>144</v>
      </c>
      <c r="B154" s="24" t="s">
        <v>253</v>
      </c>
      <c r="C154" s="3" t="s">
        <v>254</v>
      </c>
      <c r="D154" s="10" t="s">
        <v>130</v>
      </c>
      <c r="E154" s="4">
        <v>120</v>
      </c>
      <c r="F154" s="31"/>
    </row>
    <row r="155" spans="1:6" s="21" customFormat="1" x14ac:dyDescent="0.25">
      <c r="A155" s="4">
        <v>145</v>
      </c>
      <c r="B155" s="24" t="s">
        <v>255</v>
      </c>
      <c r="C155" s="3" t="s">
        <v>256</v>
      </c>
      <c r="D155" s="10" t="s">
        <v>130</v>
      </c>
      <c r="E155" s="4">
        <v>100</v>
      </c>
      <c r="F155" s="31"/>
    </row>
    <row r="156" spans="1:6" s="21" customFormat="1" x14ac:dyDescent="0.25">
      <c r="A156" s="4">
        <v>146</v>
      </c>
      <c r="B156" s="24" t="s">
        <v>257</v>
      </c>
      <c r="C156" s="3" t="s">
        <v>258</v>
      </c>
      <c r="D156" s="10" t="s">
        <v>130</v>
      </c>
      <c r="E156" s="4">
        <v>400</v>
      </c>
      <c r="F156" s="31"/>
    </row>
    <row r="157" spans="1:6" s="21" customFormat="1" x14ac:dyDescent="0.25">
      <c r="A157" s="4">
        <v>147</v>
      </c>
      <c r="B157" s="24" t="s">
        <v>259</v>
      </c>
      <c r="C157" s="3" t="s">
        <v>260</v>
      </c>
      <c r="D157" s="10" t="s">
        <v>130</v>
      </c>
      <c r="E157" s="4">
        <v>200</v>
      </c>
      <c r="F157" s="31"/>
    </row>
    <row r="158" spans="1:6" s="21" customFormat="1" x14ac:dyDescent="0.25">
      <c r="A158" s="4">
        <v>148</v>
      </c>
      <c r="B158" s="24" t="s">
        <v>261</v>
      </c>
      <c r="C158" s="3" t="s">
        <v>262</v>
      </c>
      <c r="D158" s="10" t="s">
        <v>130</v>
      </c>
      <c r="E158" s="4">
        <v>600</v>
      </c>
      <c r="F158" s="31"/>
    </row>
    <row r="159" spans="1:6" s="21" customFormat="1" x14ac:dyDescent="0.25">
      <c r="A159" s="4">
        <v>149</v>
      </c>
      <c r="B159" s="24" t="s">
        <v>263</v>
      </c>
      <c r="C159" s="3" t="s">
        <v>264</v>
      </c>
      <c r="D159" s="10" t="s">
        <v>27</v>
      </c>
      <c r="E159" s="4">
        <v>35</v>
      </c>
      <c r="F159" s="31"/>
    </row>
    <row r="160" spans="1:6" s="21" customFormat="1" x14ac:dyDescent="0.25">
      <c r="A160" s="4">
        <v>150</v>
      </c>
      <c r="B160" s="24" t="s">
        <v>265</v>
      </c>
      <c r="C160" s="3" t="s">
        <v>266</v>
      </c>
      <c r="D160" s="10" t="s">
        <v>27</v>
      </c>
      <c r="E160" s="4">
        <v>40</v>
      </c>
      <c r="F160" s="31"/>
    </row>
    <row r="161" spans="1:6" s="21" customFormat="1" x14ac:dyDescent="0.25">
      <c r="A161" s="4">
        <v>151</v>
      </c>
      <c r="B161" s="24" t="s">
        <v>267</v>
      </c>
      <c r="C161" s="3" t="s">
        <v>268</v>
      </c>
      <c r="D161" s="10" t="s">
        <v>27</v>
      </c>
      <c r="E161" s="4">
        <v>140</v>
      </c>
      <c r="F161" s="31"/>
    </row>
    <row r="162" spans="1:6" s="21" customFormat="1" x14ac:dyDescent="0.25">
      <c r="A162" s="4">
        <v>152</v>
      </c>
      <c r="B162" s="24" t="s">
        <v>269</v>
      </c>
      <c r="C162" s="3" t="s">
        <v>270</v>
      </c>
      <c r="D162" s="10" t="s">
        <v>27</v>
      </c>
      <c r="E162" s="4">
        <v>125</v>
      </c>
      <c r="F162" s="31"/>
    </row>
    <row r="163" spans="1:6" s="21" customFormat="1" x14ac:dyDescent="0.25">
      <c r="A163" s="4">
        <v>153</v>
      </c>
      <c r="B163" s="24" t="s">
        <v>271</v>
      </c>
      <c r="C163" s="3" t="s">
        <v>342</v>
      </c>
      <c r="D163" s="10" t="s">
        <v>130</v>
      </c>
      <c r="E163" s="4">
        <v>600</v>
      </c>
      <c r="F163" s="31"/>
    </row>
    <row r="164" spans="1:6" s="21" customFormat="1" x14ac:dyDescent="0.25">
      <c r="A164" s="4">
        <v>154</v>
      </c>
      <c r="B164" s="24" t="s">
        <v>272</v>
      </c>
      <c r="C164" s="3" t="s">
        <v>273</v>
      </c>
      <c r="D164" s="10" t="s">
        <v>114</v>
      </c>
      <c r="E164" s="4">
        <v>110</v>
      </c>
      <c r="F164" s="31"/>
    </row>
    <row r="165" spans="1:6" s="21" customFormat="1" x14ac:dyDescent="0.25">
      <c r="A165" s="4">
        <v>155</v>
      </c>
      <c r="B165" s="24" t="s">
        <v>274</v>
      </c>
      <c r="C165" s="3" t="s">
        <v>275</v>
      </c>
      <c r="D165" s="10" t="s">
        <v>130</v>
      </c>
      <c r="E165" s="4">
        <v>400</v>
      </c>
      <c r="F165" s="31"/>
    </row>
    <row r="166" spans="1:6" s="21" customFormat="1" x14ac:dyDescent="0.25">
      <c r="A166" s="4">
        <v>156</v>
      </c>
      <c r="B166" s="24" t="s">
        <v>276</v>
      </c>
      <c r="C166" s="3" t="s">
        <v>343</v>
      </c>
      <c r="D166" s="10" t="s">
        <v>27</v>
      </c>
      <c r="E166" s="4">
        <v>110</v>
      </c>
      <c r="F166" s="31"/>
    </row>
    <row r="167" spans="1:6" s="21" customFormat="1" x14ac:dyDescent="0.25">
      <c r="A167" s="4">
        <v>157</v>
      </c>
      <c r="B167" s="24" t="s">
        <v>352</v>
      </c>
      <c r="C167" s="3" t="s">
        <v>357</v>
      </c>
      <c r="D167" s="10" t="s">
        <v>27</v>
      </c>
      <c r="E167" s="4">
        <v>40</v>
      </c>
      <c r="F167" s="31"/>
    </row>
    <row r="168" spans="1:6" s="21" customFormat="1" x14ac:dyDescent="0.25">
      <c r="C168" s="35"/>
      <c r="D168" s="36"/>
    </row>
    <row r="169" spans="1:6" s="21" customFormat="1" x14ac:dyDescent="0.25">
      <c r="C169" s="35"/>
      <c r="D169" s="36"/>
    </row>
    <row r="170" spans="1:6" s="21" customFormat="1" x14ac:dyDescent="0.25">
      <c r="C170" s="35"/>
      <c r="D170" s="36"/>
    </row>
    <row r="171" spans="1:6" s="21" customFormat="1" x14ac:dyDescent="0.25">
      <c r="C171" s="35"/>
      <c r="D171" s="36"/>
    </row>
    <row r="172" spans="1:6" ht="15.75" x14ac:dyDescent="0.25">
      <c r="C172" s="28" t="s">
        <v>283</v>
      </c>
    </row>
    <row r="174" spans="1:6" ht="15.75" x14ac:dyDescent="0.25">
      <c r="B174" s="26" t="s">
        <v>278</v>
      </c>
      <c r="F174" s="26" t="s">
        <v>281</v>
      </c>
    </row>
    <row r="175" spans="1:6" x14ac:dyDescent="0.25">
      <c r="F175" s="22"/>
    </row>
    <row r="176" spans="1:6" x14ac:dyDescent="0.25">
      <c r="F176" s="22"/>
    </row>
    <row r="177" spans="2:6" ht="15" x14ac:dyDescent="0.25">
      <c r="C177"/>
      <c r="F177" s="22"/>
    </row>
    <row r="178" spans="2:6" x14ac:dyDescent="0.25">
      <c r="B178" s="27" t="s">
        <v>287</v>
      </c>
      <c r="C178" s="27" t="s">
        <v>279</v>
      </c>
      <c r="F178" s="27" t="s">
        <v>289</v>
      </c>
    </row>
    <row r="179" spans="2:6" ht="15" x14ac:dyDescent="0.25">
      <c r="B179" s="27" t="s">
        <v>288</v>
      </c>
      <c r="C179"/>
      <c r="F179" s="27" t="s">
        <v>290</v>
      </c>
    </row>
    <row r="180" spans="2:6" ht="15" x14ac:dyDescent="0.25">
      <c r="B180" s="27" t="s">
        <v>280</v>
      </c>
      <c r="C180"/>
      <c r="F180" s="27" t="s">
        <v>282</v>
      </c>
    </row>
    <row r="182" spans="2:6" ht="15.75" x14ac:dyDescent="0.25">
      <c r="C182" s="29" t="s">
        <v>284</v>
      </c>
    </row>
    <row r="187" spans="2:6" x14ac:dyDescent="0.25">
      <c r="C187" s="30" t="s">
        <v>291</v>
      </c>
    </row>
    <row r="188" spans="2:6" x14ac:dyDescent="0.25">
      <c r="C188" s="30" t="s">
        <v>285</v>
      </c>
    </row>
    <row r="189" spans="2:6" x14ac:dyDescent="0.25">
      <c r="C189" s="30" t="s">
        <v>286</v>
      </c>
    </row>
  </sheetData>
  <mergeCells count="12">
    <mergeCell ref="A10:F10"/>
    <mergeCell ref="A2:F2"/>
    <mergeCell ref="A4:C4"/>
    <mergeCell ref="D4:F4"/>
    <mergeCell ref="D8:F8"/>
    <mergeCell ref="A8:C8"/>
    <mergeCell ref="A5:C5"/>
    <mergeCell ref="D5:F5"/>
    <mergeCell ref="A6:C6"/>
    <mergeCell ref="A7:C7"/>
    <mergeCell ref="D6:F6"/>
    <mergeCell ref="D7:F7"/>
  </mergeCells>
  <conditionalFormatting sqref="C9:C10 C3">
    <cfRule type="duplicateValues" dxfId="3" priority="1" stopIfTrue="1"/>
  </conditionalFormatting>
  <pageMargins left="0.7" right="0.7" top="0.75" bottom="0.75" header="0.3" footer="0.3"/>
  <pageSetup paperSize="9" scale="67" fitToHeight="0" orientation="portrait" r:id="rId1"/>
  <ignoredErrors>
    <ignoredError sqref="B11:B16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43"/>
  <sheetViews>
    <sheetView tabSelected="1" view="pageBreakPreview" zoomScale="55" zoomScaleNormal="80" zoomScaleSheetLayoutView="55" zoomScalePageLayoutView="70" workbookViewId="0">
      <selection activeCell="H17" sqref="H17"/>
    </sheetView>
  </sheetViews>
  <sheetFormatPr defaultColWidth="2.7109375" defaultRowHeight="14.25" x14ac:dyDescent="0.2"/>
  <cols>
    <col min="1" max="1" width="10.28515625" style="5" customWidth="1"/>
    <col min="2" max="2" width="109.85546875" style="5" customWidth="1"/>
    <col min="3" max="4" width="25.85546875" style="5" customWidth="1"/>
    <col min="5" max="5" width="2.140625" style="5" customWidth="1"/>
    <col min="6" max="6" width="19.140625" style="5" customWidth="1"/>
    <col min="7" max="7" width="13.7109375" style="5" customWidth="1"/>
    <col min="8" max="8" width="24.28515625" style="5" customWidth="1"/>
    <col min="9" max="9" width="9.5703125" style="5" customWidth="1"/>
    <col min="10" max="11" width="19.42578125" style="5" customWidth="1"/>
    <col min="12" max="12" width="19.42578125" style="5" hidden="1" customWidth="1"/>
    <col min="13" max="13" width="16.42578125" style="5" customWidth="1"/>
    <col min="14" max="16384" width="2.7109375" style="5"/>
  </cols>
  <sheetData>
    <row r="1" spans="1:28" ht="15" customHeight="1" x14ac:dyDescent="0.25">
      <c r="A1" s="183" t="s">
        <v>385</v>
      </c>
      <c r="B1" s="184"/>
      <c r="C1" s="184"/>
      <c r="D1" s="185"/>
      <c r="E1" s="56"/>
    </row>
    <row r="2" spans="1:28" ht="30" customHeight="1" x14ac:dyDescent="0.25">
      <c r="A2" s="186"/>
      <c r="B2" s="149"/>
      <c r="C2" s="149"/>
      <c r="D2" s="187"/>
      <c r="E2" s="56"/>
    </row>
    <row r="3" spans="1:28" ht="15" customHeight="1" x14ac:dyDescent="0.25">
      <c r="A3" s="186"/>
      <c r="B3" s="149"/>
      <c r="C3" s="149"/>
      <c r="D3" s="187"/>
      <c r="E3" s="56"/>
    </row>
    <row r="4" spans="1:28" ht="30" customHeight="1" x14ac:dyDescent="0.25">
      <c r="A4" s="177" t="s">
        <v>1</v>
      </c>
      <c r="B4" s="150"/>
      <c r="C4" s="151" t="s">
        <v>11</v>
      </c>
      <c r="D4" s="178"/>
      <c r="E4" s="56"/>
    </row>
    <row r="5" spans="1:28" ht="30" customHeight="1" x14ac:dyDescent="0.25">
      <c r="A5" s="179" t="s">
        <v>2</v>
      </c>
      <c r="B5" s="153"/>
      <c r="C5" s="154" t="s">
        <v>377</v>
      </c>
      <c r="D5" s="180"/>
      <c r="E5" s="56"/>
    </row>
    <row r="6" spans="1:28" ht="30" customHeight="1" x14ac:dyDescent="0.25">
      <c r="A6" s="177" t="s">
        <v>3</v>
      </c>
      <c r="B6" s="150"/>
      <c r="C6" s="151" t="s">
        <v>402</v>
      </c>
      <c r="D6" s="178"/>
      <c r="E6" s="56"/>
    </row>
    <row r="7" spans="1:28" ht="30" customHeight="1" x14ac:dyDescent="0.25">
      <c r="A7" s="177" t="s">
        <v>5</v>
      </c>
      <c r="B7" s="150"/>
      <c r="C7" s="158">
        <v>2020</v>
      </c>
      <c r="D7" s="181"/>
      <c r="E7" s="56"/>
    </row>
    <row r="8" spans="1:28" s="33" customFormat="1" ht="56.25" customHeight="1" x14ac:dyDescent="0.25">
      <c r="A8" s="182" t="s">
        <v>6</v>
      </c>
      <c r="B8" s="159"/>
      <c r="C8" s="154" t="s">
        <v>405</v>
      </c>
      <c r="D8" s="180"/>
      <c r="E8" s="57"/>
      <c r="F8" s="5"/>
      <c r="G8" s="5"/>
      <c r="H8" s="5"/>
      <c r="I8" s="5"/>
      <c r="J8" s="5"/>
      <c r="K8" s="5"/>
      <c r="L8" s="5"/>
      <c r="M8" s="5"/>
    </row>
    <row r="9" spans="1:28" s="42" customFormat="1" ht="39" customHeight="1" x14ac:dyDescent="0.25">
      <c r="A9" s="131" t="s">
        <v>33</v>
      </c>
      <c r="B9" s="59" t="s">
        <v>390</v>
      </c>
      <c r="C9" s="132" t="s">
        <v>7</v>
      </c>
      <c r="D9" s="133" t="s">
        <v>382</v>
      </c>
      <c r="E9" s="56"/>
      <c r="F9" s="5"/>
      <c r="G9" s="5"/>
      <c r="H9" s="5"/>
      <c r="I9" s="5"/>
      <c r="J9" s="5"/>
      <c r="K9" s="5"/>
      <c r="L9" s="5"/>
      <c r="M9" s="5"/>
    </row>
    <row r="10" spans="1:28" ht="30.75" customHeight="1" x14ac:dyDescent="0.25">
      <c r="A10" s="160" t="s">
        <v>403</v>
      </c>
      <c r="B10" s="160"/>
      <c r="C10" s="160"/>
      <c r="D10" s="160"/>
      <c r="E10" s="56"/>
    </row>
    <row r="11" spans="1:28" s="33" customFormat="1" ht="30" customHeight="1" x14ac:dyDescent="0.25">
      <c r="A11" s="94">
        <v>1</v>
      </c>
      <c r="B11" s="147" t="s">
        <v>406</v>
      </c>
      <c r="C11" s="64">
        <v>1</v>
      </c>
      <c r="D11" s="134">
        <v>9.7087378640776698E-2</v>
      </c>
      <c r="E11" s="57"/>
      <c r="F11" s="5"/>
      <c r="G11" s="5"/>
      <c r="H11" s="5"/>
      <c r="I11" s="5"/>
      <c r="J11" s="5"/>
      <c r="K11" s="5"/>
      <c r="L11" s="5"/>
      <c r="M11" s="5"/>
    </row>
    <row r="12" spans="1:28" s="33" customFormat="1" ht="30.75" customHeight="1" x14ac:dyDescent="0.25">
      <c r="A12" s="157" t="s">
        <v>404</v>
      </c>
      <c r="B12" s="157"/>
      <c r="C12" s="157"/>
      <c r="D12" s="157"/>
      <c r="E12" s="57"/>
      <c r="F12" s="5"/>
      <c r="G12" s="5"/>
      <c r="H12" s="5"/>
      <c r="I12" s="5"/>
      <c r="J12" s="5"/>
      <c r="K12" s="5"/>
      <c r="L12" s="5"/>
      <c r="M12" s="5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s="33" customFormat="1" ht="30" customHeight="1" x14ac:dyDescent="0.25">
      <c r="A13" s="94">
        <v>2</v>
      </c>
      <c r="B13" s="147" t="s">
        <v>407</v>
      </c>
      <c r="C13" s="66">
        <v>2</v>
      </c>
      <c r="D13" s="134">
        <v>0.12135922330097088</v>
      </c>
      <c r="E13" s="57"/>
      <c r="F13" s="5"/>
      <c r="G13" s="5"/>
      <c r="H13" s="5"/>
      <c r="I13" s="5"/>
      <c r="J13" s="5"/>
      <c r="K13" s="5"/>
      <c r="L13" s="5"/>
      <c r="M13" s="5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s="33" customFormat="1" ht="30" customHeight="1" x14ac:dyDescent="0.25">
      <c r="A14" s="94">
        <v>3</v>
      </c>
      <c r="B14" s="147" t="s">
        <v>408</v>
      </c>
      <c r="C14" s="66">
        <v>2</v>
      </c>
      <c r="D14" s="134">
        <v>0.12135922330097088</v>
      </c>
      <c r="E14" s="57"/>
      <c r="F14" s="5"/>
      <c r="G14" s="5"/>
      <c r="H14" s="5"/>
      <c r="I14" s="5"/>
      <c r="J14" s="5"/>
      <c r="K14" s="5"/>
      <c r="L14" s="5"/>
      <c r="M14" s="5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s="33" customFormat="1" ht="30" customHeight="1" x14ac:dyDescent="0.25">
      <c r="A15" s="94">
        <v>4</v>
      </c>
      <c r="B15" s="147" t="s">
        <v>409</v>
      </c>
      <c r="C15" s="66">
        <v>1</v>
      </c>
      <c r="D15" s="134">
        <v>6.0679611650485438E-2</v>
      </c>
      <c r="E15" s="57"/>
      <c r="F15" s="5"/>
      <c r="G15" s="5"/>
      <c r="H15" s="5"/>
      <c r="I15" s="5"/>
      <c r="J15" s="5"/>
      <c r="K15" s="5"/>
      <c r="L15" s="5"/>
      <c r="M15" s="5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s="33" customFormat="1" ht="30" customHeight="1" x14ac:dyDescent="0.25">
      <c r="A16" s="94">
        <v>5</v>
      </c>
      <c r="B16" s="147" t="s">
        <v>410</v>
      </c>
      <c r="C16" s="66">
        <v>1</v>
      </c>
      <c r="D16" s="134">
        <v>6.0679611650485438E-2</v>
      </c>
      <c r="E16" s="57"/>
      <c r="F16" s="5"/>
      <c r="G16" s="5"/>
      <c r="H16" s="5"/>
      <c r="I16" s="5"/>
      <c r="J16" s="5"/>
      <c r="K16" s="5"/>
      <c r="L16" s="5"/>
      <c r="M16" s="5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28" s="33" customFormat="1" ht="30" customHeight="1" x14ac:dyDescent="0.25">
      <c r="A17" s="94">
        <v>6</v>
      </c>
      <c r="B17" s="147" t="s">
        <v>411</v>
      </c>
      <c r="C17" s="66">
        <v>2</v>
      </c>
      <c r="D17" s="134">
        <v>0.12135922330097088</v>
      </c>
      <c r="E17" s="57"/>
      <c r="F17" s="5"/>
      <c r="G17" s="5"/>
      <c r="H17" s="5"/>
      <c r="I17" s="5"/>
      <c r="J17" s="5"/>
      <c r="K17" s="5"/>
      <c r="L17" s="5"/>
      <c r="M17" s="5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</row>
    <row r="18" spans="1:28" s="33" customFormat="1" ht="30" customHeight="1" x14ac:dyDescent="0.25">
      <c r="A18" s="94">
        <v>7</v>
      </c>
      <c r="B18" s="147" t="s">
        <v>412</v>
      </c>
      <c r="C18" s="66">
        <v>1</v>
      </c>
      <c r="D18" s="134">
        <v>6.0679611650485438E-2</v>
      </c>
      <c r="E18" s="57"/>
      <c r="F18" s="5"/>
      <c r="G18" s="5"/>
      <c r="H18" s="5"/>
      <c r="I18" s="5"/>
      <c r="J18" s="5"/>
      <c r="K18" s="5"/>
      <c r="L18" s="5"/>
      <c r="M18" s="5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spans="1:28" s="33" customFormat="1" ht="30" customHeight="1" x14ac:dyDescent="0.25">
      <c r="A19" s="94">
        <v>8</v>
      </c>
      <c r="B19" s="147" t="s">
        <v>413</v>
      </c>
      <c r="C19" s="66">
        <v>1</v>
      </c>
      <c r="D19" s="134">
        <v>6.0679611650485438E-2</v>
      </c>
      <c r="E19" s="57"/>
      <c r="F19" s="5"/>
      <c r="G19" s="5"/>
      <c r="H19" s="5"/>
      <c r="I19" s="5"/>
      <c r="J19" s="5"/>
      <c r="K19" s="5"/>
      <c r="L19" s="5"/>
      <c r="M19" s="5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</row>
    <row r="20" spans="1:28" s="33" customFormat="1" ht="30" customHeight="1" x14ac:dyDescent="0.25">
      <c r="A20" s="94">
        <v>9</v>
      </c>
      <c r="B20" s="148" t="s">
        <v>414</v>
      </c>
      <c r="C20" s="66">
        <v>1</v>
      </c>
      <c r="D20" s="134">
        <v>6.0679611650485438E-2</v>
      </c>
      <c r="E20" s="57"/>
      <c r="F20" s="5"/>
      <c r="G20" s="5"/>
      <c r="H20" s="5"/>
      <c r="I20" s="5"/>
      <c r="J20" s="5"/>
      <c r="K20" s="5"/>
      <c r="L20" s="5"/>
      <c r="M20" s="5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spans="1:28" s="33" customFormat="1" ht="30" customHeight="1" x14ac:dyDescent="0.25">
      <c r="A21" s="94">
        <v>10</v>
      </c>
      <c r="B21" s="147" t="s">
        <v>415</v>
      </c>
      <c r="C21" s="66">
        <v>1</v>
      </c>
      <c r="D21" s="134">
        <v>7.281553398058252E-2</v>
      </c>
      <c r="E21" s="57"/>
      <c r="F21" s="5"/>
      <c r="G21" s="5"/>
      <c r="H21" s="5"/>
      <c r="I21" s="5"/>
      <c r="J21" s="5"/>
      <c r="K21" s="5"/>
      <c r="L21" s="5"/>
      <c r="M21" s="5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</row>
    <row r="22" spans="1:28" s="33" customFormat="1" ht="30" customHeight="1" x14ac:dyDescent="0.25">
      <c r="A22" s="94">
        <v>11</v>
      </c>
      <c r="B22" s="147" t="s">
        <v>416</v>
      </c>
      <c r="C22" s="66">
        <v>1</v>
      </c>
      <c r="D22" s="134">
        <v>8.9805825242718448E-2</v>
      </c>
      <c r="E22" s="57"/>
      <c r="F22" s="5"/>
      <c r="G22" s="5"/>
      <c r="H22" s="5"/>
      <c r="I22" s="5"/>
      <c r="J22" s="5"/>
      <c r="K22" s="5"/>
      <c r="L22" s="5"/>
      <c r="M22" s="5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</row>
    <row r="23" spans="1:28" s="33" customFormat="1" ht="30" customHeight="1" thickBot="1" x14ac:dyDescent="0.3">
      <c r="A23" s="94">
        <v>12</v>
      </c>
      <c r="B23" s="147" t="s">
        <v>417</v>
      </c>
      <c r="C23" s="66">
        <v>1</v>
      </c>
      <c r="D23" s="134">
        <v>7.281553398058252E-2</v>
      </c>
      <c r="E23" s="57"/>
      <c r="F23" s="5"/>
      <c r="G23" s="5"/>
      <c r="H23" s="5"/>
      <c r="I23" s="5"/>
      <c r="J23" s="5"/>
      <c r="K23" s="5"/>
      <c r="L23" s="5"/>
      <c r="M23" s="5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</row>
    <row r="24" spans="1:28" s="33" customFormat="1" ht="30" hidden="1" customHeight="1" x14ac:dyDescent="0.25">
      <c r="A24" s="91">
        <v>16</v>
      </c>
      <c r="B24" s="89" t="e">
        <f>'EK-1-İŞ LİSTESİ'!#REF!</f>
        <v>#REF!</v>
      </c>
      <c r="C24" s="135" t="e">
        <f>'EK-1-İŞ LİSTESİ'!#REF!</f>
        <v>#REF!</v>
      </c>
      <c r="D24" s="136">
        <v>5.2400000000000002E-2</v>
      </c>
      <c r="E24" s="57"/>
      <c r="F24" s="5"/>
      <c r="G24" s="5"/>
      <c r="H24" s="5"/>
      <c r="I24" s="5"/>
      <c r="J24" s="5"/>
      <c r="K24" s="5"/>
      <c r="L24" s="5"/>
      <c r="M24" s="5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</row>
    <row r="25" spans="1:28" s="33" customFormat="1" ht="30" customHeight="1" thickBot="1" x14ac:dyDescent="0.3">
      <c r="A25" s="57"/>
      <c r="B25" s="57"/>
      <c r="C25" s="137" t="s">
        <v>383</v>
      </c>
      <c r="D25" s="134">
        <v>0.99999999999999978</v>
      </c>
      <c r="E25" s="57"/>
      <c r="F25" s="5"/>
      <c r="G25" s="5"/>
      <c r="H25" s="5"/>
      <c r="I25" s="5"/>
      <c r="J25" s="5"/>
      <c r="K25" s="5"/>
      <c r="L25" s="5"/>
      <c r="M25" s="5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</row>
    <row r="26" spans="1:28" s="33" customFormat="1" ht="15.75" customHeight="1" x14ac:dyDescent="0.2">
      <c r="F26" s="5"/>
      <c r="G26" s="5"/>
      <c r="H26" s="5"/>
      <c r="I26" s="5"/>
      <c r="J26" s="5"/>
      <c r="K26" s="5"/>
      <c r="L26" s="5"/>
      <c r="M26" s="5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</row>
    <row r="27" spans="1:28" s="33" customFormat="1" ht="27" customHeight="1" x14ac:dyDescent="0.2">
      <c r="F27" s="5"/>
      <c r="G27" s="5"/>
      <c r="H27" s="5"/>
      <c r="I27" s="5"/>
      <c r="J27" s="5"/>
      <c r="K27" s="5"/>
      <c r="L27" s="5"/>
      <c r="M27" s="5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</row>
    <row r="28" spans="1:28" ht="22.5" customHeight="1" x14ac:dyDescent="0.3">
      <c r="A28" s="43"/>
      <c r="B28" s="52" t="s">
        <v>278</v>
      </c>
      <c r="C28" s="190" t="s">
        <v>389</v>
      </c>
      <c r="D28" s="190"/>
      <c r="N28" s="6"/>
      <c r="O28" s="6"/>
      <c r="P28" s="6"/>
      <c r="Q28" s="6"/>
      <c r="R28" s="6"/>
      <c r="S28" s="6"/>
      <c r="T28" s="6"/>
      <c r="U28" s="6"/>
      <c r="V28" s="6"/>
    </row>
    <row r="29" spans="1:28" ht="17.25" customHeight="1" x14ac:dyDescent="0.3">
      <c r="A29" s="43"/>
      <c r="B29" s="53"/>
      <c r="C29" s="53"/>
      <c r="D29" s="49"/>
      <c r="N29" s="6"/>
      <c r="O29" s="6"/>
      <c r="P29" s="6"/>
      <c r="Q29" s="6"/>
      <c r="R29" s="6"/>
      <c r="S29" s="6"/>
      <c r="T29" s="6"/>
      <c r="U29" s="6"/>
      <c r="V29" s="6"/>
    </row>
    <row r="30" spans="1:28" ht="17.25" customHeight="1" x14ac:dyDescent="0.3">
      <c r="A30" s="43"/>
      <c r="B30" s="53"/>
      <c r="C30" s="55"/>
      <c r="D30" s="49"/>
      <c r="N30" s="6"/>
      <c r="O30" s="6"/>
      <c r="P30" s="6"/>
      <c r="Q30" s="6"/>
      <c r="R30" s="6"/>
      <c r="S30" s="6"/>
      <c r="T30" s="6"/>
      <c r="U30" s="6"/>
      <c r="V30" s="6"/>
    </row>
    <row r="31" spans="1:28" s="15" customFormat="1" ht="20.25" customHeight="1" x14ac:dyDescent="0.2">
      <c r="A31" s="44"/>
      <c r="B31" s="54" t="s">
        <v>400</v>
      </c>
      <c r="C31" s="189" t="s">
        <v>401</v>
      </c>
      <c r="D31" s="189"/>
      <c r="F31" s="5"/>
      <c r="G31" s="5"/>
      <c r="H31" s="5"/>
      <c r="I31" s="5"/>
      <c r="J31" s="5"/>
      <c r="K31" s="5"/>
      <c r="L31" s="5"/>
      <c r="M31" s="5"/>
      <c r="N31" s="45"/>
      <c r="O31" s="45"/>
      <c r="P31" s="45"/>
      <c r="Q31" s="45"/>
      <c r="R31" s="45"/>
      <c r="S31" s="45"/>
      <c r="T31" s="45"/>
      <c r="U31" s="45"/>
      <c r="V31" s="45"/>
    </row>
    <row r="32" spans="1:28" s="15" customFormat="1" ht="20.25" customHeight="1" x14ac:dyDescent="0.2">
      <c r="A32" s="44"/>
      <c r="B32" s="54" t="s">
        <v>387</v>
      </c>
      <c r="C32" s="189" t="s">
        <v>290</v>
      </c>
      <c r="D32" s="189"/>
      <c r="F32" s="5"/>
      <c r="G32" s="5"/>
      <c r="H32" s="5"/>
      <c r="I32" s="5"/>
      <c r="J32" s="5"/>
      <c r="K32" s="5"/>
      <c r="L32" s="5"/>
      <c r="M32" s="5"/>
      <c r="N32" s="45"/>
      <c r="O32" s="45"/>
      <c r="P32" s="45"/>
      <c r="Q32" s="45"/>
      <c r="R32" s="45"/>
      <c r="S32" s="45"/>
      <c r="T32" s="45"/>
      <c r="U32" s="45"/>
      <c r="V32" s="45"/>
    </row>
    <row r="33" spans="1:22" s="15" customFormat="1" ht="20.25" customHeight="1" x14ac:dyDescent="0.2">
      <c r="A33" s="44"/>
      <c r="B33" s="54" t="s">
        <v>280</v>
      </c>
      <c r="C33" s="189" t="s">
        <v>395</v>
      </c>
      <c r="D33" s="189"/>
      <c r="F33" s="5"/>
      <c r="G33" s="5"/>
      <c r="H33" s="5"/>
      <c r="I33" s="5"/>
      <c r="J33" s="5"/>
      <c r="K33" s="5"/>
      <c r="L33" s="5"/>
      <c r="M33" s="5"/>
      <c r="N33" s="45"/>
      <c r="O33" s="45"/>
      <c r="P33" s="45"/>
      <c r="Q33" s="45"/>
      <c r="R33" s="45"/>
      <c r="S33" s="45"/>
      <c r="T33" s="45"/>
      <c r="U33" s="45"/>
      <c r="V33" s="45"/>
    </row>
    <row r="34" spans="1:22" ht="17.25" customHeight="1" x14ac:dyDescent="0.3">
      <c r="A34" s="43"/>
      <c r="B34" s="43"/>
      <c r="C34" s="43"/>
      <c r="D34" s="43"/>
      <c r="N34" s="6"/>
      <c r="O34" s="6"/>
      <c r="P34" s="6"/>
      <c r="Q34" s="6"/>
      <c r="R34" s="6"/>
      <c r="S34" s="6"/>
      <c r="T34" s="6"/>
      <c r="U34" s="6"/>
      <c r="V34" s="6"/>
    </row>
    <row r="35" spans="1:22" ht="17.25" customHeight="1" x14ac:dyDescent="0.2">
      <c r="A35" s="191" t="s">
        <v>284</v>
      </c>
      <c r="B35" s="191"/>
      <c r="C35" s="191"/>
      <c r="D35" s="191"/>
    </row>
    <row r="36" spans="1:22" ht="17.25" customHeight="1" x14ac:dyDescent="0.2">
      <c r="A36" s="50"/>
      <c r="B36" s="50"/>
      <c r="C36" s="50"/>
      <c r="D36" s="50"/>
    </row>
    <row r="37" spans="1:22" ht="17.25" customHeight="1" x14ac:dyDescent="0.2">
      <c r="A37" s="46"/>
      <c r="B37" s="46"/>
      <c r="C37" s="46"/>
      <c r="D37" s="46"/>
    </row>
    <row r="38" spans="1:22" ht="17.25" customHeight="1" x14ac:dyDescent="0.3">
      <c r="A38" s="47"/>
      <c r="B38" s="47"/>
      <c r="C38" s="51"/>
      <c r="D38" s="48"/>
    </row>
    <row r="39" spans="1:22" ht="20.25" customHeight="1" x14ac:dyDescent="0.2">
      <c r="A39" s="188"/>
      <c r="B39" s="188"/>
      <c r="C39" s="188"/>
      <c r="D39" s="188"/>
    </row>
    <row r="40" spans="1:22" ht="20.25" customHeight="1" x14ac:dyDescent="0.2">
      <c r="A40" s="188"/>
      <c r="B40" s="188"/>
      <c r="C40" s="188"/>
      <c r="D40" s="188"/>
    </row>
    <row r="41" spans="1:22" ht="20.25" customHeight="1" x14ac:dyDescent="0.2">
      <c r="A41" s="188"/>
      <c r="B41" s="188"/>
      <c r="C41" s="188"/>
      <c r="D41" s="188"/>
    </row>
    <row r="42" spans="1:22" ht="25.5" customHeight="1" x14ac:dyDescent="0.2">
      <c r="C42" s="189"/>
      <c r="D42" s="189"/>
    </row>
    <row r="43" spans="1:22" ht="25.5" customHeight="1" x14ac:dyDescent="0.2"/>
  </sheetData>
  <mergeCells count="22">
    <mergeCell ref="C42:D42"/>
    <mergeCell ref="A35:D35"/>
    <mergeCell ref="A40:D40"/>
    <mergeCell ref="A41:D41"/>
    <mergeCell ref="A12:D12"/>
    <mergeCell ref="A1:D3"/>
    <mergeCell ref="A39:D39"/>
    <mergeCell ref="A6:B6"/>
    <mergeCell ref="C6:D6"/>
    <mergeCell ref="C31:D31"/>
    <mergeCell ref="C32:D32"/>
    <mergeCell ref="C33:D33"/>
    <mergeCell ref="C28:D28"/>
    <mergeCell ref="A4:B4"/>
    <mergeCell ref="C4:D4"/>
    <mergeCell ref="A5:B5"/>
    <mergeCell ref="C5:D5"/>
    <mergeCell ref="A7:B7"/>
    <mergeCell ref="C7:D7"/>
    <mergeCell ref="A8:B8"/>
    <mergeCell ref="C8:D8"/>
    <mergeCell ref="A10:D10"/>
  </mergeCells>
  <conditionalFormatting sqref="B9">
    <cfRule type="duplicateValues" dxfId="2" priority="4" stopIfTrue="1"/>
  </conditionalFormatting>
  <conditionalFormatting sqref="B10">
    <cfRule type="duplicateValues" dxfId="1" priority="2" stopIfTrue="1"/>
  </conditionalFormatting>
  <conditionalFormatting sqref="B12">
    <cfRule type="duplicateValues" dxfId="0" priority="1" stopIfTrue="1"/>
  </conditionalFormatting>
  <printOptions horizontalCentered="1"/>
  <pageMargins left="0.6692913385826772" right="0.6692913385826772" top="0.78740157480314965" bottom="0.78740157480314965" header="0.31496062992125984" footer="0.31496062992125984"/>
  <pageSetup paperSize="9" scale="50" fitToHeight="0" orientation="portrait" horizontalDpi="4294967295" verticalDpi="4294967295" r:id="rId1"/>
  <headerFooter>
    <oddHeader>&amp;R&amp;"Arial,Normal"&amp;14Ek-3
Eylül 2020</oddHeader>
  </headerFooter>
  <rowBreaks count="1" manualBreakCount="1">
    <brk id="48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BJA176"/>
  <sheetViews>
    <sheetView showWhiteSpace="0" topLeftCell="A25" zoomScale="55" zoomScaleNormal="55" zoomScaleSheetLayoutView="20" zoomScalePageLayoutView="25" workbookViewId="0">
      <selection activeCell="S22" sqref="S22"/>
    </sheetView>
  </sheetViews>
  <sheetFormatPr defaultRowHeight="15.75" x14ac:dyDescent="0.25"/>
  <cols>
    <col min="1" max="1" width="7.85546875" style="77" customWidth="1"/>
    <col min="2" max="2" width="84.5703125" style="56" customWidth="1"/>
    <col min="3" max="3" width="23.5703125" style="56" customWidth="1"/>
    <col min="4" max="4" width="13.28515625" style="56" customWidth="1"/>
    <col min="5" max="5" width="10.7109375" style="56" customWidth="1"/>
    <col min="6" max="8" width="14.5703125" style="56" customWidth="1"/>
    <col min="9" max="10" width="7.5703125" style="56" customWidth="1"/>
    <col min="11" max="11" width="21.5703125" style="56" customWidth="1"/>
    <col min="12" max="12" width="25.7109375" style="77" customWidth="1"/>
    <col min="13" max="13" width="30.5703125" style="56" customWidth="1"/>
    <col min="14" max="14" width="25.7109375" style="77" customWidth="1"/>
    <col min="15" max="15" width="21.85546875" style="56" customWidth="1"/>
    <col min="16" max="16" width="25.7109375" style="56" customWidth="1"/>
    <col min="17" max="18" width="23.5703125" style="56" customWidth="1"/>
    <col min="19" max="19" width="30.28515625" style="56" customWidth="1"/>
    <col min="20" max="20" width="18.140625" style="56" customWidth="1"/>
    <col min="21" max="23" width="9.140625" style="56"/>
    <col min="24" max="24" width="18" style="56" bestFit="1" customWidth="1"/>
    <col min="25" max="16384" width="9.140625" style="56"/>
  </cols>
  <sheetData>
    <row r="1" spans="1:21" s="71" customFormat="1" ht="80.099999999999994" customHeight="1" x14ac:dyDescent="0.25">
      <c r="A1" s="217" t="s">
        <v>380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84"/>
    </row>
    <row r="2" spans="1:21" ht="80.099999999999994" customHeight="1" x14ac:dyDescent="0.25">
      <c r="A2" s="221" t="s">
        <v>35</v>
      </c>
      <c r="B2" s="220"/>
      <c r="C2" s="220"/>
      <c r="D2" s="220"/>
      <c r="E2" s="219" t="s">
        <v>388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85"/>
    </row>
    <row r="3" spans="1:21" ht="80.099999999999994" customHeight="1" x14ac:dyDescent="0.25">
      <c r="A3" s="221" t="s">
        <v>36</v>
      </c>
      <c r="B3" s="220"/>
      <c r="C3" s="220"/>
      <c r="D3" s="220"/>
      <c r="E3" s="220" t="s">
        <v>397</v>
      </c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85"/>
    </row>
    <row r="4" spans="1:21" ht="80.099999999999994" customHeight="1" x14ac:dyDescent="0.25">
      <c r="A4" s="221" t="s">
        <v>37</v>
      </c>
      <c r="B4" s="220"/>
      <c r="C4" s="220"/>
      <c r="D4" s="220"/>
      <c r="E4" s="220" t="s">
        <v>398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85"/>
    </row>
    <row r="5" spans="1:21" ht="80.099999999999994" customHeight="1" thickBot="1" x14ac:dyDescent="0.3">
      <c r="A5" s="221" t="s">
        <v>38</v>
      </c>
      <c r="B5" s="220"/>
      <c r="C5" s="220"/>
      <c r="D5" s="220"/>
      <c r="E5" s="220" t="s">
        <v>372</v>
      </c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85"/>
    </row>
    <row r="6" spans="1:21" ht="80.099999999999994" customHeight="1" thickTop="1" x14ac:dyDescent="0.25">
      <c r="A6" s="259" t="s">
        <v>51</v>
      </c>
      <c r="B6" s="262" t="s">
        <v>35</v>
      </c>
      <c r="C6" s="262" t="s">
        <v>39</v>
      </c>
      <c r="D6" s="262" t="s">
        <v>36</v>
      </c>
      <c r="E6" s="203" t="s">
        <v>366</v>
      </c>
      <c r="F6" s="265" t="s">
        <v>40</v>
      </c>
      <c r="G6" s="266"/>
      <c r="H6" s="267"/>
      <c r="I6" s="200" t="s">
        <v>41</v>
      </c>
      <c r="J6" s="203" t="s">
        <v>42</v>
      </c>
      <c r="K6" s="209" t="s">
        <v>43</v>
      </c>
      <c r="L6" s="210"/>
      <c r="M6" s="210"/>
      <c r="N6" s="210"/>
      <c r="O6" s="210"/>
      <c r="P6" s="210"/>
      <c r="Q6" s="206" t="s">
        <v>367</v>
      </c>
      <c r="R6" s="206" t="s">
        <v>44</v>
      </c>
      <c r="S6" s="206" t="s">
        <v>45</v>
      </c>
      <c r="T6" s="192" t="s">
        <v>46</v>
      </c>
      <c r="U6" s="193"/>
    </row>
    <row r="7" spans="1:21" ht="80.099999999999994" customHeight="1" x14ac:dyDescent="0.25">
      <c r="A7" s="260"/>
      <c r="B7" s="263"/>
      <c r="C7" s="263"/>
      <c r="D7" s="263"/>
      <c r="E7" s="204"/>
      <c r="F7" s="257" t="s">
        <v>47</v>
      </c>
      <c r="G7" s="257" t="s">
        <v>48</v>
      </c>
      <c r="H7" s="257" t="s">
        <v>49</v>
      </c>
      <c r="I7" s="201"/>
      <c r="J7" s="204"/>
      <c r="K7" s="198" t="s">
        <v>379</v>
      </c>
      <c r="L7" s="199"/>
      <c r="M7" s="198" t="s">
        <v>399</v>
      </c>
      <c r="N7" s="199"/>
      <c r="O7" s="198" t="s">
        <v>381</v>
      </c>
      <c r="P7" s="199"/>
      <c r="Q7" s="207"/>
      <c r="R7" s="207"/>
      <c r="S7" s="207"/>
      <c r="T7" s="194"/>
      <c r="U7" s="195"/>
    </row>
    <row r="8" spans="1:21" ht="80.099999999999994" customHeight="1" thickBot="1" x14ac:dyDescent="0.3">
      <c r="A8" s="261"/>
      <c r="B8" s="264"/>
      <c r="C8" s="264"/>
      <c r="D8" s="264"/>
      <c r="E8" s="205"/>
      <c r="F8" s="258"/>
      <c r="G8" s="258"/>
      <c r="H8" s="258"/>
      <c r="I8" s="202"/>
      <c r="J8" s="205"/>
      <c r="K8" s="86" t="s">
        <v>363</v>
      </c>
      <c r="L8" s="87" t="s">
        <v>50</v>
      </c>
      <c r="M8" s="86" t="s">
        <v>363</v>
      </c>
      <c r="N8" s="87" t="s">
        <v>50</v>
      </c>
      <c r="O8" s="86" t="s">
        <v>363</v>
      </c>
      <c r="P8" s="87" t="s">
        <v>50</v>
      </c>
      <c r="Q8" s="208"/>
      <c r="R8" s="208"/>
      <c r="S8" s="208"/>
      <c r="T8" s="196"/>
      <c r="U8" s="197"/>
    </row>
    <row r="9" spans="1:21" ht="80.099999999999994" customHeight="1" thickTop="1" thickBot="1" x14ac:dyDescent="0.3">
      <c r="A9" s="211" t="s">
        <v>375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3"/>
    </row>
    <row r="10" spans="1:21" s="57" customFormat="1" ht="80.099999999999994" customHeight="1" thickTop="1" x14ac:dyDescent="0.25">
      <c r="A10" s="88">
        <v>1</v>
      </c>
      <c r="B10" s="89" t="e">
        <f>'EK-1-İŞ LİSTESİ'!#REF!</f>
        <v>#REF!</v>
      </c>
      <c r="C10" s="90" t="e">
        <f>'EK-1-İŞ LİSTESİ'!#REF!</f>
        <v>#REF!</v>
      </c>
      <c r="D10" s="90" t="e">
        <f>'EK-1-İŞ LİSTESİ'!#REF!</f>
        <v>#REF!</v>
      </c>
      <c r="E10" s="233" t="s">
        <v>384</v>
      </c>
      <c r="F10" s="91" t="s">
        <v>292</v>
      </c>
      <c r="G10" s="92"/>
      <c r="H10" s="93"/>
      <c r="I10" s="201" t="s">
        <v>365</v>
      </c>
      <c r="J10" s="201" t="s">
        <v>365</v>
      </c>
      <c r="K10" s="78">
        <v>400</v>
      </c>
      <c r="L10" s="82" t="e">
        <f>D10*K10</f>
        <v>#REF!</v>
      </c>
      <c r="M10" s="82">
        <v>480</v>
      </c>
      <c r="N10" s="82" t="e">
        <f>D10*M10</f>
        <v>#REF!</v>
      </c>
      <c r="O10" s="82">
        <v>450</v>
      </c>
      <c r="P10" s="82" t="e">
        <f>D10*O10</f>
        <v>#REF!</v>
      </c>
      <c r="Q10" s="82">
        <f>(K10+M10+O10)/3</f>
        <v>443.33333333333331</v>
      </c>
      <c r="R10" s="82">
        <v>420</v>
      </c>
      <c r="S10" s="82" t="e">
        <f>D10*R10</f>
        <v>#REF!</v>
      </c>
      <c r="T10" s="214" t="s">
        <v>46</v>
      </c>
      <c r="U10" s="215"/>
    </row>
    <row r="11" spans="1:21" s="57" customFormat="1" ht="80.099999999999994" customHeight="1" thickBot="1" x14ac:dyDescent="0.3">
      <c r="A11" s="94">
        <v>2</v>
      </c>
      <c r="B11" s="89" t="e">
        <f>'EK-1-İŞ LİSTESİ'!#REF!</f>
        <v>#REF!</v>
      </c>
      <c r="C11" s="64" t="e">
        <f>'EK-1-İŞ LİSTESİ'!#REF!</f>
        <v>#REF!</v>
      </c>
      <c r="D11" s="64" t="e">
        <f>'EK-1-İŞ LİSTESİ'!#REF!</f>
        <v>#REF!</v>
      </c>
      <c r="E11" s="233"/>
      <c r="F11" s="62" t="s">
        <v>292</v>
      </c>
      <c r="G11" s="80"/>
      <c r="H11" s="95"/>
      <c r="I11" s="201"/>
      <c r="J11" s="201"/>
      <c r="K11" s="78">
        <v>450</v>
      </c>
      <c r="L11" s="82" t="e">
        <f>D11*K11</f>
        <v>#REF!</v>
      </c>
      <c r="M11" s="82">
        <v>510</v>
      </c>
      <c r="N11" s="82" t="e">
        <f>D11*M11</f>
        <v>#REF!</v>
      </c>
      <c r="O11" s="82">
        <v>500</v>
      </c>
      <c r="P11" s="82" t="e">
        <f>D11*O11</f>
        <v>#REF!</v>
      </c>
      <c r="Q11" s="82">
        <f>(K11+M11+O11)/3</f>
        <v>486.66666666666669</v>
      </c>
      <c r="R11" s="82">
        <v>460</v>
      </c>
      <c r="S11" s="82" t="e">
        <f>D11*R11</f>
        <v>#REF!</v>
      </c>
      <c r="T11" s="214" t="s">
        <v>46</v>
      </c>
      <c r="U11" s="215"/>
    </row>
    <row r="12" spans="1:21" s="57" customFormat="1" ht="80.099999999999994" customHeight="1" thickTop="1" thickBot="1" x14ac:dyDescent="0.3">
      <c r="A12" s="96"/>
      <c r="B12" s="97"/>
      <c r="C12" s="97"/>
      <c r="D12" s="97"/>
      <c r="E12" s="98"/>
      <c r="F12" s="291" t="s">
        <v>371</v>
      </c>
      <c r="G12" s="292"/>
      <c r="H12" s="292"/>
      <c r="I12" s="292"/>
      <c r="J12" s="293"/>
      <c r="K12" s="231" t="e">
        <f>SUM(L10:L11)</f>
        <v>#REF!</v>
      </c>
      <c r="L12" s="232"/>
      <c r="M12" s="231" t="e">
        <f>SUM(N10:N11)</f>
        <v>#REF!</v>
      </c>
      <c r="N12" s="232"/>
      <c r="O12" s="231" t="e">
        <f>SUM(P10:P11)</f>
        <v>#REF!</v>
      </c>
      <c r="P12" s="232"/>
      <c r="Q12" s="216" t="s">
        <v>370</v>
      </c>
      <c r="R12" s="216"/>
      <c r="S12" s="99" t="e">
        <f>S10+S11</f>
        <v>#REF!</v>
      </c>
      <c r="T12" s="225" t="s">
        <v>46</v>
      </c>
      <c r="U12" s="226"/>
    </row>
    <row r="13" spans="1:21" s="57" customFormat="1" ht="80.099999999999994" customHeight="1" thickTop="1" thickBot="1" x14ac:dyDescent="0.3">
      <c r="A13" s="227" t="s">
        <v>376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9"/>
      <c r="L13" s="229"/>
      <c r="M13" s="229"/>
      <c r="N13" s="229"/>
      <c r="O13" s="229"/>
      <c r="P13" s="229"/>
      <c r="Q13" s="229"/>
      <c r="R13" s="229"/>
      <c r="S13" s="228"/>
      <c r="T13" s="228"/>
      <c r="U13" s="230"/>
    </row>
    <row r="14" spans="1:21" s="57" customFormat="1" ht="80.099999999999994" customHeight="1" x14ac:dyDescent="0.25">
      <c r="A14" s="88">
        <v>3</v>
      </c>
      <c r="B14" s="100" t="e">
        <f>'EK-1-İŞ LİSTESİ'!#REF!</f>
        <v>#REF!</v>
      </c>
      <c r="C14" s="101" t="e">
        <f>'EK-1-İŞ LİSTESİ'!#REF!</f>
        <v>#REF!</v>
      </c>
      <c r="D14" s="102" t="e">
        <f>'EK-1-İŞ LİSTESİ'!#REF!</f>
        <v>#REF!</v>
      </c>
      <c r="E14" s="276" t="s">
        <v>384</v>
      </c>
      <c r="F14" s="91" t="s">
        <v>292</v>
      </c>
      <c r="G14" s="92"/>
      <c r="H14" s="92"/>
      <c r="I14" s="274" t="s">
        <v>365</v>
      </c>
      <c r="J14" s="274" t="s">
        <v>365</v>
      </c>
      <c r="K14" s="78">
        <v>250</v>
      </c>
      <c r="L14" s="82" t="e">
        <f>D14*K14</f>
        <v>#REF!</v>
      </c>
      <c r="M14" s="78">
        <v>290</v>
      </c>
      <c r="N14" s="82" t="e">
        <f>D14*M14</f>
        <v>#REF!</v>
      </c>
      <c r="O14" s="81">
        <v>300</v>
      </c>
      <c r="P14" s="82" t="e">
        <f>D14*O14</f>
        <v>#REF!</v>
      </c>
      <c r="Q14" s="82">
        <f>(K14+M14+O14)/3</f>
        <v>280</v>
      </c>
      <c r="R14" s="82">
        <v>270</v>
      </c>
      <c r="S14" s="82" t="e">
        <f>D14*R14</f>
        <v>#REF!</v>
      </c>
      <c r="T14" s="214" t="s">
        <v>46</v>
      </c>
      <c r="U14" s="215"/>
    </row>
    <row r="15" spans="1:21" s="57" customFormat="1" ht="80.099999999999994" customHeight="1" x14ac:dyDescent="0.25">
      <c r="A15" s="88">
        <v>4</v>
      </c>
      <c r="B15" s="100" t="e">
        <f>'EK-1-İŞ LİSTESİ'!#REF!</f>
        <v>#REF!</v>
      </c>
      <c r="C15" s="101" t="e">
        <f>'EK-1-İŞ LİSTESİ'!#REF!</f>
        <v>#REF!</v>
      </c>
      <c r="D15" s="102" t="e">
        <f>'EK-1-İŞ LİSTESİ'!#REF!</f>
        <v>#REF!</v>
      </c>
      <c r="E15" s="233"/>
      <c r="F15" s="91" t="s">
        <v>292</v>
      </c>
      <c r="G15" s="92"/>
      <c r="H15" s="92"/>
      <c r="I15" s="201"/>
      <c r="J15" s="201"/>
      <c r="K15" s="78">
        <v>250</v>
      </c>
      <c r="L15" s="82" t="e">
        <f t="shared" ref="L15:L24" si="0">D15*K15</f>
        <v>#REF!</v>
      </c>
      <c r="M15" s="78">
        <v>290</v>
      </c>
      <c r="N15" s="82" t="e">
        <f t="shared" ref="N15:N24" si="1">D15*M15</f>
        <v>#REF!</v>
      </c>
      <c r="O15" s="81">
        <v>300</v>
      </c>
      <c r="P15" s="82" t="e">
        <f t="shared" ref="P15:P24" si="2">D15*O15</f>
        <v>#REF!</v>
      </c>
      <c r="Q15" s="82">
        <f t="shared" ref="Q15:Q24" si="3">(K15+M15+O15)/3</f>
        <v>280</v>
      </c>
      <c r="R15" s="82">
        <v>270</v>
      </c>
      <c r="S15" s="82" t="e">
        <f t="shared" ref="S15:S24" si="4">D15*R15</f>
        <v>#REF!</v>
      </c>
      <c r="T15" s="214" t="s">
        <v>46</v>
      </c>
      <c r="U15" s="215"/>
    </row>
    <row r="16" spans="1:21" s="57" customFormat="1" ht="80.099999999999994" customHeight="1" x14ac:dyDescent="0.25">
      <c r="A16" s="88">
        <v>5</v>
      </c>
      <c r="B16" s="100" t="e">
        <f>'EK-1-İŞ LİSTESİ'!#REF!</f>
        <v>#REF!</v>
      </c>
      <c r="C16" s="101" t="e">
        <f>'EK-1-İŞ LİSTESİ'!#REF!</f>
        <v>#REF!</v>
      </c>
      <c r="D16" s="102" t="e">
        <f>'EK-1-İŞ LİSTESİ'!#REF!</f>
        <v>#REF!</v>
      </c>
      <c r="E16" s="233"/>
      <c r="F16" s="91" t="s">
        <v>292</v>
      </c>
      <c r="G16" s="92"/>
      <c r="H16" s="92"/>
      <c r="I16" s="201"/>
      <c r="J16" s="201"/>
      <c r="K16" s="78">
        <v>280</v>
      </c>
      <c r="L16" s="82" t="e">
        <f t="shared" si="0"/>
        <v>#REF!</v>
      </c>
      <c r="M16" s="78">
        <v>290</v>
      </c>
      <c r="N16" s="82" t="e">
        <f t="shared" si="1"/>
        <v>#REF!</v>
      </c>
      <c r="O16" s="81">
        <v>320</v>
      </c>
      <c r="P16" s="82" t="e">
        <f t="shared" si="2"/>
        <v>#REF!</v>
      </c>
      <c r="Q16" s="82">
        <f t="shared" si="3"/>
        <v>296.66666666666669</v>
      </c>
      <c r="R16" s="82">
        <v>290</v>
      </c>
      <c r="S16" s="82" t="e">
        <f t="shared" si="4"/>
        <v>#REF!</v>
      </c>
      <c r="T16" s="214" t="s">
        <v>46</v>
      </c>
      <c r="U16" s="215"/>
    </row>
    <row r="17" spans="1:1613" s="57" customFormat="1" ht="80.099999999999994" customHeight="1" x14ac:dyDescent="0.25">
      <c r="A17" s="88">
        <v>6</v>
      </c>
      <c r="B17" s="100" t="e">
        <f>'EK-1-İŞ LİSTESİ'!#REF!</f>
        <v>#REF!</v>
      </c>
      <c r="C17" s="101" t="e">
        <f>'EK-1-İŞ LİSTESİ'!#REF!</f>
        <v>#REF!</v>
      </c>
      <c r="D17" s="102" t="e">
        <f>'EK-1-İŞ LİSTESİ'!#REF!</f>
        <v>#REF!</v>
      </c>
      <c r="E17" s="233"/>
      <c r="F17" s="91" t="s">
        <v>292</v>
      </c>
      <c r="G17" s="92"/>
      <c r="H17" s="92"/>
      <c r="I17" s="201"/>
      <c r="J17" s="201"/>
      <c r="K17" s="78">
        <v>280</v>
      </c>
      <c r="L17" s="82" t="e">
        <f t="shared" si="0"/>
        <v>#REF!</v>
      </c>
      <c r="M17" s="78">
        <v>290</v>
      </c>
      <c r="N17" s="82" t="e">
        <f t="shared" si="1"/>
        <v>#REF!</v>
      </c>
      <c r="O17" s="81">
        <v>320</v>
      </c>
      <c r="P17" s="82" t="e">
        <f t="shared" si="2"/>
        <v>#REF!</v>
      </c>
      <c r="Q17" s="82">
        <f t="shared" si="3"/>
        <v>296.66666666666669</v>
      </c>
      <c r="R17" s="82">
        <v>290</v>
      </c>
      <c r="S17" s="82" t="e">
        <f t="shared" si="4"/>
        <v>#REF!</v>
      </c>
      <c r="T17" s="214" t="s">
        <v>46</v>
      </c>
      <c r="U17" s="215"/>
    </row>
    <row r="18" spans="1:1613" s="57" customFormat="1" ht="80.099999999999994" customHeight="1" x14ac:dyDescent="0.25">
      <c r="A18" s="88">
        <v>7</v>
      </c>
      <c r="B18" s="100" t="e">
        <f>'EK-1-İŞ LİSTESİ'!#REF!</f>
        <v>#REF!</v>
      </c>
      <c r="C18" s="101" t="e">
        <f>'EK-1-İŞ LİSTESİ'!#REF!</f>
        <v>#REF!</v>
      </c>
      <c r="D18" s="102" t="e">
        <f>'EK-1-İŞ LİSTESİ'!#REF!</f>
        <v>#REF!</v>
      </c>
      <c r="E18" s="233"/>
      <c r="F18" s="91" t="s">
        <v>292</v>
      </c>
      <c r="G18" s="92"/>
      <c r="H18" s="92"/>
      <c r="I18" s="201"/>
      <c r="J18" s="201"/>
      <c r="K18" s="78">
        <v>280</v>
      </c>
      <c r="L18" s="82" t="e">
        <f t="shared" si="0"/>
        <v>#REF!</v>
      </c>
      <c r="M18" s="78">
        <v>320</v>
      </c>
      <c r="N18" s="82" t="e">
        <f t="shared" si="1"/>
        <v>#REF!</v>
      </c>
      <c r="O18" s="81">
        <v>320</v>
      </c>
      <c r="P18" s="82" t="e">
        <f t="shared" si="2"/>
        <v>#REF!</v>
      </c>
      <c r="Q18" s="82">
        <f t="shared" si="3"/>
        <v>306.66666666666669</v>
      </c>
      <c r="R18" s="82">
        <v>300</v>
      </c>
      <c r="S18" s="82" t="e">
        <f t="shared" si="4"/>
        <v>#REF!</v>
      </c>
      <c r="T18" s="214" t="s">
        <v>46</v>
      </c>
      <c r="U18" s="215"/>
    </row>
    <row r="19" spans="1:1613" s="57" customFormat="1" ht="80.099999999999994" customHeight="1" x14ac:dyDescent="0.25">
      <c r="A19" s="88">
        <v>8</v>
      </c>
      <c r="B19" s="100" t="e">
        <f>'EK-1-İŞ LİSTESİ'!#REF!</f>
        <v>#REF!</v>
      </c>
      <c r="C19" s="101" t="e">
        <f>'EK-1-İŞ LİSTESİ'!#REF!</f>
        <v>#REF!</v>
      </c>
      <c r="D19" s="102" t="e">
        <f>'EK-1-İŞ LİSTESİ'!#REF!</f>
        <v>#REF!</v>
      </c>
      <c r="E19" s="233"/>
      <c r="F19" s="91" t="s">
        <v>292</v>
      </c>
      <c r="G19" s="92"/>
      <c r="H19" s="92"/>
      <c r="I19" s="201"/>
      <c r="J19" s="201"/>
      <c r="K19" s="78">
        <v>280</v>
      </c>
      <c r="L19" s="82" t="e">
        <f t="shared" si="0"/>
        <v>#REF!</v>
      </c>
      <c r="M19" s="78">
        <v>320</v>
      </c>
      <c r="N19" s="82" t="e">
        <f t="shared" si="1"/>
        <v>#REF!</v>
      </c>
      <c r="O19" s="81">
        <v>320</v>
      </c>
      <c r="P19" s="82" t="e">
        <f t="shared" si="2"/>
        <v>#REF!</v>
      </c>
      <c r="Q19" s="82">
        <f t="shared" si="3"/>
        <v>306.66666666666669</v>
      </c>
      <c r="R19" s="82">
        <v>300</v>
      </c>
      <c r="S19" s="82" t="e">
        <f t="shared" si="4"/>
        <v>#REF!</v>
      </c>
      <c r="T19" s="214" t="s">
        <v>46</v>
      </c>
      <c r="U19" s="215"/>
    </row>
    <row r="20" spans="1:1613" s="57" customFormat="1" ht="80.099999999999994" customHeight="1" x14ac:dyDescent="0.25">
      <c r="A20" s="88">
        <v>9</v>
      </c>
      <c r="B20" s="100" t="e">
        <f>'EK-1-İŞ LİSTESİ'!#REF!</f>
        <v>#REF!</v>
      </c>
      <c r="C20" s="101">
        <f>'EK-1-İŞ LİSTESİ'!C24:C24</f>
        <v>0</v>
      </c>
      <c r="D20" s="103">
        <f>'EK-1-İŞ LİSTESİ'!D24:D24</f>
        <v>0</v>
      </c>
      <c r="E20" s="277"/>
      <c r="F20" s="91" t="s">
        <v>292</v>
      </c>
      <c r="G20" s="92"/>
      <c r="H20" s="92"/>
      <c r="I20" s="275"/>
      <c r="J20" s="275"/>
      <c r="K20" s="78">
        <v>300</v>
      </c>
      <c r="L20" s="82">
        <f t="shared" si="0"/>
        <v>0</v>
      </c>
      <c r="M20" s="78">
        <v>390</v>
      </c>
      <c r="N20" s="82">
        <f t="shared" si="1"/>
        <v>0</v>
      </c>
      <c r="O20" s="81">
        <v>350</v>
      </c>
      <c r="P20" s="82">
        <f t="shared" si="2"/>
        <v>0</v>
      </c>
      <c r="Q20" s="82">
        <f t="shared" si="3"/>
        <v>346.66666666666669</v>
      </c>
      <c r="R20" s="82">
        <v>315</v>
      </c>
      <c r="S20" s="82">
        <f t="shared" si="4"/>
        <v>0</v>
      </c>
      <c r="T20" s="214" t="s">
        <v>46</v>
      </c>
      <c r="U20" s="215"/>
    </row>
    <row r="21" spans="1:1613" s="57" customFormat="1" ht="80.099999999999994" customHeight="1" x14ac:dyDescent="0.25">
      <c r="A21" s="88">
        <v>10</v>
      </c>
      <c r="B21" s="100" t="e">
        <f>'EK-1-İŞ LİSTESİ'!#REF!</f>
        <v>#REF!</v>
      </c>
      <c r="C21" s="101" t="e">
        <f>'EK-1-İŞ LİSTESİ'!C24:C25</f>
        <v>#VALUE!</v>
      </c>
      <c r="D21" s="102" t="e">
        <f>'EK-1-İŞ LİSTESİ'!D24:D25</f>
        <v>#VALUE!</v>
      </c>
      <c r="E21" s="280" t="s">
        <v>384</v>
      </c>
      <c r="F21" s="91" t="s">
        <v>292</v>
      </c>
      <c r="G21" s="92"/>
      <c r="H21" s="92"/>
      <c r="I21" s="278" t="s">
        <v>365</v>
      </c>
      <c r="J21" s="278" t="s">
        <v>365</v>
      </c>
      <c r="K21" s="78">
        <v>300</v>
      </c>
      <c r="L21" s="82" t="e">
        <f t="shared" si="0"/>
        <v>#VALUE!</v>
      </c>
      <c r="M21" s="78">
        <v>390</v>
      </c>
      <c r="N21" s="82" t="e">
        <f t="shared" si="1"/>
        <v>#VALUE!</v>
      </c>
      <c r="O21" s="81">
        <v>350</v>
      </c>
      <c r="P21" s="82" t="e">
        <f t="shared" si="2"/>
        <v>#VALUE!</v>
      </c>
      <c r="Q21" s="82">
        <f t="shared" si="3"/>
        <v>346.66666666666669</v>
      </c>
      <c r="R21" s="82">
        <v>315</v>
      </c>
      <c r="S21" s="82" t="e">
        <f t="shared" si="4"/>
        <v>#VALUE!</v>
      </c>
      <c r="T21" s="214" t="s">
        <v>46</v>
      </c>
      <c r="U21" s="215"/>
    </row>
    <row r="22" spans="1:1613" s="57" customFormat="1" ht="80.099999999999994" customHeight="1" x14ac:dyDescent="0.25">
      <c r="A22" s="88">
        <v>11</v>
      </c>
      <c r="B22" s="100" t="e">
        <f>'EK-1-İŞ LİSTESİ'!#REF!</f>
        <v>#REF!</v>
      </c>
      <c r="C22" s="101" t="e">
        <f>'EK-1-İŞ LİSTESİ'!C24:C26</f>
        <v>#VALUE!</v>
      </c>
      <c r="D22" s="102" t="e">
        <f>'EK-1-İŞ LİSTESİ'!D24:D26</f>
        <v>#VALUE!</v>
      </c>
      <c r="E22" s="233"/>
      <c r="F22" s="91" t="s">
        <v>292</v>
      </c>
      <c r="G22" s="92"/>
      <c r="H22" s="92"/>
      <c r="I22" s="201"/>
      <c r="J22" s="201"/>
      <c r="K22" s="78">
        <v>300</v>
      </c>
      <c r="L22" s="82" t="e">
        <f t="shared" si="0"/>
        <v>#VALUE!</v>
      </c>
      <c r="M22" s="78">
        <v>390</v>
      </c>
      <c r="N22" s="82" t="e">
        <f t="shared" si="1"/>
        <v>#VALUE!</v>
      </c>
      <c r="O22" s="81">
        <v>350</v>
      </c>
      <c r="P22" s="82" t="e">
        <f t="shared" si="2"/>
        <v>#VALUE!</v>
      </c>
      <c r="Q22" s="82">
        <f t="shared" si="3"/>
        <v>346.66666666666669</v>
      </c>
      <c r="R22" s="82">
        <v>315</v>
      </c>
      <c r="S22" s="82" t="e">
        <f t="shared" si="4"/>
        <v>#VALUE!</v>
      </c>
      <c r="T22" s="214" t="s">
        <v>46</v>
      </c>
      <c r="U22" s="215"/>
    </row>
    <row r="23" spans="1:1613" s="57" customFormat="1" ht="80.099999999999994" customHeight="1" x14ac:dyDescent="0.25">
      <c r="A23" s="88">
        <v>12</v>
      </c>
      <c r="B23" s="100" t="e">
        <f>'EK-1-İŞ LİSTESİ'!#REF!</f>
        <v>#REF!</v>
      </c>
      <c r="C23" s="101" t="e">
        <f>'EK-1-İŞ LİSTESİ'!C24:C27</f>
        <v>#VALUE!</v>
      </c>
      <c r="D23" s="102" t="e">
        <f>'EK-1-İŞ LİSTESİ'!D24:D27</f>
        <v>#VALUE!</v>
      </c>
      <c r="E23" s="233"/>
      <c r="F23" s="91" t="s">
        <v>292</v>
      </c>
      <c r="G23" s="92"/>
      <c r="H23" s="92"/>
      <c r="I23" s="201"/>
      <c r="J23" s="201"/>
      <c r="K23" s="78">
        <v>320</v>
      </c>
      <c r="L23" s="82" t="e">
        <f t="shared" si="0"/>
        <v>#VALUE!</v>
      </c>
      <c r="M23" s="78">
        <v>400</v>
      </c>
      <c r="N23" s="82" t="e">
        <f t="shared" si="1"/>
        <v>#VALUE!</v>
      </c>
      <c r="O23" s="81">
        <v>380</v>
      </c>
      <c r="P23" s="82" t="e">
        <f t="shared" si="2"/>
        <v>#VALUE!</v>
      </c>
      <c r="Q23" s="82">
        <f t="shared" si="3"/>
        <v>366.66666666666669</v>
      </c>
      <c r="R23" s="82">
        <v>330</v>
      </c>
      <c r="S23" s="82" t="e">
        <f t="shared" si="4"/>
        <v>#VALUE!</v>
      </c>
      <c r="T23" s="214" t="s">
        <v>46</v>
      </c>
      <c r="U23" s="215"/>
    </row>
    <row r="24" spans="1:1613" s="57" customFormat="1" ht="80.099999999999994" customHeight="1" thickBot="1" x14ac:dyDescent="0.3">
      <c r="A24" s="104">
        <v>13</v>
      </c>
      <c r="B24" s="105" t="e">
        <f>'EK-1-İŞ LİSTESİ'!#REF!</f>
        <v>#REF!</v>
      </c>
      <c r="C24" s="106">
        <f>'EK-1-İŞ LİSTESİ'!C24:C28</f>
        <v>0</v>
      </c>
      <c r="D24" s="107">
        <f>'EK-1-İŞ LİSTESİ'!D24:D28</f>
        <v>0</v>
      </c>
      <c r="E24" s="281"/>
      <c r="F24" s="108" t="s">
        <v>292</v>
      </c>
      <c r="G24" s="109"/>
      <c r="H24" s="109"/>
      <c r="I24" s="279"/>
      <c r="J24" s="279"/>
      <c r="K24" s="110">
        <v>320</v>
      </c>
      <c r="L24" s="82">
        <f t="shared" si="0"/>
        <v>0</v>
      </c>
      <c r="M24" s="110">
        <v>400</v>
      </c>
      <c r="N24" s="82">
        <f t="shared" si="1"/>
        <v>0</v>
      </c>
      <c r="O24" s="112">
        <v>380</v>
      </c>
      <c r="P24" s="82">
        <f t="shared" si="2"/>
        <v>0</v>
      </c>
      <c r="Q24" s="82">
        <f t="shared" si="3"/>
        <v>366.66666666666669</v>
      </c>
      <c r="R24" s="111">
        <v>330</v>
      </c>
      <c r="S24" s="82">
        <f t="shared" si="4"/>
        <v>0</v>
      </c>
      <c r="T24" s="214" t="s">
        <v>46</v>
      </c>
      <c r="U24" s="215"/>
    </row>
    <row r="25" spans="1:1613" s="65" customFormat="1" ht="80.099999999999994" customHeight="1" thickBot="1" x14ac:dyDescent="0.3">
      <c r="A25" s="271"/>
      <c r="B25" s="272"/>
      <c r="C25" s="272"/>
      <c r="D25" s="272"/>
      <c r="E25" s="273"/>
      <c r="F25" s="288" t="s">
        <v>371</v>
      </c>
      <c r="G25" s="289"/>
      <c r="H25" s="289"/>
      <c r="I25" s="289"/>
      <c r="J25" s="290"/>
      <c r="K25" s="269" t="e">
        <f>SUM(L14:L24)</f>
        <v>#REF!</v>
      </c>
      <c r="L25" s="270"/>
      <c r="M25" s="223" t="e">
        <f>SUM(N14:N24)</f>
        <v>#REF!</v>
      </c>
      <c r="N25" s="224"/>
      <c r="O25" s="223" t="e">
        <f>SUM(P14:P24)</f>
        <v>#REF!</v>
      </c>
      <c r="P25" s="224"/>
      <c r="Q25" s="286" t="s">
        <v>370</v>
      </c>
      <c r="R25" s="287"/>
      <c r="S25" s="113" t="e">
        <f>SUM(S14:S24)</f>
        <v>#REF!</v>
      </c>
      <c r="T25" s="222" t="s">
        <v>46</v>
      </c>
      <c r="U25" s="215"/>
    </row>
    <row r="26" spans="1:1613" s="57" customFormat="1" ht="80.099999999999994" customHeight="1" thickTop="1" thickBot="1" x14ac:dyDescent="0.3">
      <c r="A26" s="282" t="s">
        <v>364</v>
      </c>
      <c r="B26" s="283"/>
      <c r="C26" s="246" t="s">
        <v>369</v>
      </c>
      <c r="D26" s="247"/>
      <c r="E26" s="247"/>
      <c r="F26" s="247"/>
      <c r="G26" s="247"/>
      <c r="H26" s="247"/>
      <c r="I26" s="247"/>
      <c r="J26" s="248"/>
      <c r="K26" s="252" t="e">
        <f>K25+K12</f>
        <v>#REF!</v>
      </c>
      <c r="L26" s="252"/>
      <c r="M26" s="252" t="e">
        <f>M25+M12</f>
        <v>#REF!</v>
      </c>
      <c r="N26" s="252"/>
      <c r="O26" s="252" t="e">
        <f>O25+O12</f>
        <v>#REF!</v>
      </c>
      <c r="P26" s="252"/>
      <c r="Q26" s="242" t="s">
        <v>368</v>
      </c>
      <c r="R26" s="243"/>
      <c r="S26" s="240" t="e">
        <f>S12+S25</f>
        <v>#REF!</v>
      </c>
      <c r="T26" s="235" t="s">
        <v>46</v>
      </c>
      <c r="U26" s="236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  <c r="GA26" s="65"/>
      <c r="GB26" s="65"/>
      <c r="GC26" s="65"/>
      <c r="GD26" s="65"/>
      <c r="GE26" s="65"/>
      <c r="GF26" s="65"/>
      <c r="GG26" s="65"/>
      <c r="GH26" s="65"/>
      <c r="GI26" s="65"/>
      <c r="GJ26" s="65"/>
      <c r="GK26" s="65"/>
      <c r="GL26" s="65"/>
      <c r="GM26" s="65"/>
      <c r="GN26" s="65"/>
      <c r="GO26" s="65"/>
      <c r="GP26" s="65"/>
      <c r="GQ26" s="65"/>
      <c r="GR26" s="65"/>
      <c r="GS26" s="65"/>
      <c r="GT26" s="65"/>
      <c r="GU26" s="65"/>
      <c r="GV26" s="65"/>
      <c r="GW26" s="65"/>
      <c r="GX26" s="65"/>
      <c r="GY26" s="65"/>
      <c r="GZ26" s="65"/>
      <c r="HA26" s="65"/>
      <c r="HB26" s="65"/>
      <c r="HC26" s="65"/>
      <c r="HD26" s="65"/>
      <c r="HE26" s="65"/>
      <c r="HF26" s="65"/>
      <c r="HG26" s="65"/>
      <c r="HH26" s="65"/>
      <c r="HI26" s="65"/>
      <c r="HJ26" s="65"/>
      <c r="HK26" s="65"/>
      <c r="HL26" s="65"/>
      <c r="HM26" s="65"/>
      <c r="HN26" s="65"/>
      <c r="HO26" s="65"/>
      <c r="HP26" s="65"/>
      <c r="HQ26" s="65"/>
      <c r="HR26" s="65"/>
      <c r="HS26" s="65"/>
      <c r="HT26" s="65"/>
      <c r="HU26" s="65"/>
      <c r="HV26" s="65"/>
      <c r="HW26" s="65"/>
      <c r="HX26" s="65"/>
      <c r="HY26" s="65"/>
      <c r="HZ26" s="65"/>
      <c r="IA26" s="65"/>
      <c r="IB26" s="65"/>
      <c r="IC26" s="65"/>
      <c r="ID26" s="65"/>
      <c r="IE26" s="65"/>
      <c r="IF26" s="65"/>
      <c r="IG26" s="65"/>
      <c r="IH26" s="65"/>
      <c r="II26" s="65"/>
      <c r="IJ26" s="65"/>
      <c r="IK26" s="65"/>
      <c r="IL26" s="65"/>
      <c r="IM26" s="65"/>
      <c r="IN26" s="65"/>
      <c r="IO26" s="65"/>
      <c r="IP26" s="65"/>
      <c r="IQ26" s="65"/>
      <c r="IR26" s="65"/>
      <c r="IS26" s="65"/>
      <c r="IT26" s="65"/>
      <c r="IU26" s="65"/>
      <c r="IV26" s="65"/>
      <c r="IW26" s="65"/>
      <c r="IX26" s="65"/>
      <c r="IY26" s="65"/>
      <c r="IZ26" s="65"/>
      <c r="JA26" s="65"/>
      <c r="JB26" s="65"/>
      <c r="JC26" s="65"/>
      <c r="JD26" s="65"/>
      <c r="JE26" s="65"/>
      <c r="JF26" s="65"/>
      <c r="JG26" s="65"/>
      <c r="JH26" s="65"/>
      <c r="JI26" s="65"/>
      <c r="JJ26" s="65"/>
      <c r="JK26" s="65"/>
      <c r="JL26" s="65"/>
      <c r="JM26" s="65"/>
      <c r="JN26" s="65"/>
      <c r="JO26" s="65"/>
      <c r="JP26" s="65"/>
      <c r="JQ26" s="65"/>
      <c r="JR26" s="65"/>
      <c r="JS26" s="65"/>
      <c r="JT26" s="65"/>
      <c r="JU26" s="65"/>
      <c r="JV26" s="65"/>
      <c r="JW26" s="65"/>
      <c r="JX26" s="65"/>
      <c r="JY26" s="65"/>
      <c r="JZ26" s="65"/>
      <c r="KA26" s="65"/>
      <c r="KB26" s="65"/>
      <c r="KC26" s="65"/>
      <c r="KD26" s="65"/>
      <c r="KE26" s="65"/>
      <c r="KF26" s="65"/>
      <c r="KG26" s="65"/>
      <c r="KH26" s="65"/>
      <c r="KI26" s="65"/>
      <c r="KJ26" s="65"/>
      <c r="KK26" s="65"/>
      <c r="KL26" s="65"/>
      <c r="KM26" s="65"/>
      <c r="KN26" s="65"/>
      <c r="KO26" s="65"/>
      <c r="KP26" s="65"/>
      <c r="KQ26" s="65"/>
      <c r="KR26" s="65"/>
      <c r="KS26" s="65"/>
      <c r="KT26" s="65"/>
      <c r="KU26" s="65"/>
      <c r="KV26" s="65"/>
      <c r="KW26" s="65"/>
      <c r="KX26" s="65"/>
      <c r="KY26" s="65"/>
      <c r="KZ26" s="65"/>
      <c r="LA26" s="65"/>
      <c r="LB26" s="65"/>
      <c r="LC26" s="65"/>
      <c r="LD26" s="65"/>
      <c r="LE26" s="65"/>
      <c r="LF26" s="65"/>
      <c r="LG26" s="65"/>
      <c r="LH26" s="65"/>
      <c r="LI26" s="65"/>
      <c r="LJ26" s="65"/>
      <c r="LK26" s="65"/>
      <c r="LL26" s="65"/>
      <c r="LM26" s="65"/>
      <c r="LN26" s="65"/>
      <c r="LO26" s="65"/>
      <c r="LP26" s="65"/>
      <c r="LQ26" s="65"/>
      <c r="LR26" s="65"/>
      <c r="LS26" s="65"/>
      <c r="LT26" s="65"/>
      <c r="LU26" s="65"/>
      <c r="LV26" s="65"/>
      <c r="LW26" s="65"/>
      <c r="LX26" s="65"/>
      <c r="LY26" s="65"/>
      <c r="LZ26" s="65"/>
      <c r="MA26" s="65"/>
      <c r="MB26" s="65"/>
      <c r="MC26" s="65"/>
      <c r="MD26" s="65"/>
      <c r="ME26" s="65"/>
      <c r="MF26" s="65"/>
      <c r="MG26" s="65"/>
      <c r="MH26" s="65"/>
      <c r="MI26" s="65"/>
      <c r="MJ26" s="65"/>
      <c r="MK26" s="65"/>
      <c r="ML26" s="65"/>
      <c r="MM26" s="65"/>
      <c r="MN26" s="65"/>
      <c r="MO26" s="65"/>
      <c r="MP26" s="65"/>
      <c r="MQ26" s="65"/>
      <c r="MR26" s="65"/>
      <c r="MS26" s="65"/>
      <c r="MT26" s="65"/>
      <c r="MU26" s="65"/>
      <c r="MV26" s="65"/>
      <c r="MW26" s="65"/>
      <c r="MX26" s="65"/>
      <c r="MY26" s="65"/>
      <c r="MZ26" s="65"/>
      <c r="NA26" s="65"/>
      <c r="NB26" s="65"/>
      <c r="NC26" s="65"/>
      <c r="ND26" s="65"/>
      <c r="NE26" s="65"/>
      <c r="NF26" s="65"/>
      <c r="NG26" s="65"/>
      <c r="NH26" s="65"/>
      <c r="NI26" s="65"/>
      <c r="NJ26" s="65"/>
      <c r="NK26" s="65"/>
      <c r="NL26" s="65"/>
      <c r="NM26" s="65"/>
      <c r="NN26" s="65"/>
      <c r="NO26" s="65"/>
      <c r="NP26" s="65"/>
      <c r="NQ26" s="65"/>
      <c r="NR26" s="65"/>
      <c r="NS26" s="65"/>
      <c r="NT26" s="65"/>
      <c r="NU26" s="65"/>
      <c r="NV26" s="65"/>
      <c r="NW26" s="65"/>
      <c r="NX26" s="65"/>
      <c r="NY26" s="65"/>
      <c r="NZ26" s="65"/>
      <c r="OA26" s="65"/>
      <c r="OB26" s="65"/>
      <c r="OC26" s="65"/>
      <c r="OD26" s="65"/>
      <c r="OE26" s="65"/>
      <c r="OF26" s="65"/>
      <c r="OG26" s="65"/>
      <c r="OH26" s="65"/>
      <c r="OI26" s="65"/>
      <c r="OJ26" s="65"/>
      <c r="OK26" s="65"/>
      <c r="OL26" s="65"/>
      <c r="OM26" s="65"/>
      <c r="ON26" s="65"/>
      <c r="OO26" s="65"/>
      <c r="OP26" s="65"/>
      <c r="OQ26" s="65"/>
      <c r="OR26" s="65"/>
      <c r="OS26" s="65"/>
      <c r="OT26" s="65"/>
      <c r="OU26" s="65"/>
      <c r="OV26" s="65"/>
      <c r="OW26" s="65"/>
      <c r="OX26" s="65"/>
      <c r="OY26" s="65"/>
      <c r="OZ26" s="65"/>
      <c r="PA26" s="65"/>
      <c r="PB26" s="65"/>
      <c r="PC26" s="65"/>
      <c r="PD26" s="65"/>
      <c r="PE26" s="65"/>
      <c r="PF26" s="65"/>
      <c r="PG26" s="65"/>
      <c r="PH26" s="65"/>
      <c r="PI26" s="65"/>
      <c r="PJ26" s="65"/>
      <c r="PK26" s="65"/>
      <c r="PL26" s="65"/>
      <c r="PM26" s="65"/>
      <c r="PN26" s="65"/>
      <c r="PO26" s="65"/>
      <c r="PP26" s="65"/>
      <c r="PQ26" s="65"/>
      <c r="PR26" s="65"/>
      <c r="PS26" s="65"/>
      <c r="PT26" s="65"/>
      <c r="PU26" s="65"/>
      <c r="PV26" s="65"/>
      <c r="PW26" s="65"/>
      <c r="PX26" s="65"/>
      <c r="PY26" s="65"/>
      <c r="PZ26" s="65"/>
      <c r="QA26" s="65"/>
      <c r="QB26" s="65"/>
      <c r="QC26" s="65"/>
      <c r="QD26" s="65"/>
      <c r="QE26" s="65"/>
      <c r="QF26" s="65"/>
      <c r="QG26" s="65"/>
      <c r="QH26" s="65"/>
      <c r="QI26" s="65"/>
      <c r="QJ26" s="65"/>
      <c r="QK26" s="65"/>
      <c r="QL26" s="65"/>
      <c r="QM26" s="65"/>
      <c r="QN26" s="65"/>
      <c r="QO26" s="65"/>
      <c r="QP26" s="65"/>
      <c r="QQ26" s="65"/>
      <c r="QR26" s="65"/>
      <c r="QS26" s="65"/>
      <c r="QT26" s="65"/>
      <c r="QU26" s="65"/>
      <c r="QV26" s="65"/>
      <c r="QW26" s="65"/>
      <c r="QX26" s="65"/>
      <c r="QY26" s="65"/>
      <c r="QZ26" s="65"/>
      <c r="RA26" s="65"/>
      <c r="RB26" s="65"/>
      <c r="RC26" s="65"/>
      <c r="RD26" s="65"/>
      <c r="RE26" s="65"/>
      <c r="RF26" s="65"/>
      <c r="RG26" s="65"/>
      <c r="RH26" s="65"/>
      <c r="RI26" s="65"/>
      <c r="RJ26" s="65"/>
      <c r="RK26" s="65"/>
      <c r="RL26" s="65"/>
      <c r="RM26" s="65"/>
      <c r="RN26" s="65"/>
      <c r="RO26" s="65"/>
      <c r="RP26" s="65"/>
      <c r="RQ26" s="65"/>
      <c r="RR26" s="65"/>
      <c r="RS26" s="65"/>
      <c r="RT26" s="65"/>
      <c r="RU26" s="65"/>
      <c r="RV26" s="65"/>
      <c r="RW26" s="65"/>
      <c r="RX26" s="65"/>
      <c r="RY26" s="65"/>
      <c r="RZ26" s="65"/>
      <c r="SA26" s="65"/>
      <c r="SB26" s="65"/>
      <c r="SC26" s="65"/>
      <c r="SD26" s="65"/>
      <c r="SE26" s="65"/>
      <c r="SF26" s="65"/>
      <c r="SG26" s="65"/>
      <c r="SH26" s="65"/>
      <c r="SI26" s="65"/>
      <c r="SJ26" s="65"/>
      <c r="SK26" s="65"/>
      <c r="SL26" s="65"/>
      <c r="SM26" s="65"/>
      <c r="SN26" s="65"/>
      <c r="SO26" s="65"/>
      <c r="SP26" s="65"/>
      <c r="SQ26" s="65"/>
      <c r="SR26" s="65"/>
      <c r="SS26" s="65"/>
      <c r="ST26" s="65"/>
      <c r="SU26" s="65"/>
      <c r="SV26" s="65"/>
      <c r="SW26" s="65"/>
      <c r="SX26" s="65"/>
      <c r="SY26" s="65"/>
      <c r="SZ26" s="65"/>
      <c r="TA26" s="65"/>
      <c r="TB26" s="65"/>
      <c r="TC26" s="65"/>
      <c r="TD26" s="65"/>
      <c r="TE26" s="65"/>
      <c r="TF26" s="65"/>
      <c r="TG26" s="65"/>
      <c r="TH26" s="65"/>
      <c r="TI26" s="65"/>
      <c r="TJ26" s="65"/>
      <c r="TK26" s="65"/>
      <c r="TL26" s="65"/>
      <c r="TM26" s="65"/>
      <c r="TN26" s="65"/>
      <c r="TO26" s="65"/>
      <c r="TP26" s="65"/>
      <c r="TQ26" s="65"/>
      <c r="TR26" s="65"/>
      <c r="TS26" s="65"/>
      <c r="TT26" s="65"/>
      <c r="TU26" s="65"/>
      <c r="TV26" s="65"/>
      <c r="TW26" s="65"/>
      <c r="TX26" s="65"/>
      <c r="TY26" s="65"/>
      <c r="TZ26" s="65"/>
      <c r="UA26" s="65"/>
      <c r="UB26" s="65"/>
      <c r="UC26" s="65"/>
      <c r="UD26" s="65"/>
      <c r="UE26" s="65"/>
      <c r="UF26" s="65"/>
      <c r="UG26" s="65"/>
      <c r="UH26" s="65"/>
      <c r="UI26" s="65"/>
      <c r="UJ26" s="65"/>
      <c r="UK26" s="65"/>
      <c r="UL26" s="65"/>
      <c r="UM26" s="65"/>
      <c r="UN26" s="65"/>
      <c r="UO26" s="65"/>
      <c r="UP26" s="65"/>
      <c r="UQ26" s="65"/>
      <c r="UR26" s="65"/>
      <c r="US26" s="65"/>
      <c r="UT26" s="65"/>
      <c r="UU26" s="65"/>
      <c r="UV26" s="65"/>
      <c r="UW26" s="65"/>
      <c r="UX26" s="65"/>
      <c r="UY26" s="65"/>
      <c r="UZ26" s="65"/>
      <c r="VA26" s="65"/>
      <c r="VB26" s="65"/>
      <c r="VC26" s="65"/>
      <c r="VD26" s="65"/>
      <c r="VE26" s="65"/>
      <c r="VF26" s="65"/>
      <c r="VG26" s="65"/>
      <c r="VH26" s="65"/>
      <c r="VI26" s="65"/>
      <c r="VJ26" s="65"/>
      <c r="VK26" s="65"/>
      <c r="VL26" s="65"/>
      <c r="VM26" s="65"/>
      <c r="VN26" s="65"/>
      <c r="VO26" s="65"/>
      <c r="VP26" s="65"/>
      <c r="VQ26" s="65"/>
      <c r="VR26" s="65"/>
      <c r="VS26" s="65"/>
      <c r="VT26" s="65"/>
      <c r="VU26" s="65"/>
      <c r="VV26" s="65"/>
      <c r="VW26" s="65"/>
      <c r="VX26" s="65"/>
      <c r="VY26" s="65"/>
      <c r="VZ26" s="65"/>
      <c r="WA26" s="65"/>
      <c r="WB26" s="65"/>
      <c r="WC26" s="65"/>
      <c r="WD26" s="65"/>
      <c r="WE26" s="65"/>
      <c r="WF26" s="65"/>
      <c r="WG26" s="65"/>
      <c r="WH26" s="65"/>
      <c r="WI26" s="65"/>
      <c r="WJ26" s="65"/>
      <c r="WK26" s="65"/>
      <c r="WL26" s="65"/>
      <c r="WM26" s="65"/>
      <c r="WN26" s="65"/>
      <c r="WO26" s="65"/>
      <c r="WP26" s="65"/>
      <c r="WQ26" s="65"/>
      <c r="WR26" s="65"/>
      <c r="WS26" s="65"/>
      <c r="WT26" s="65"/>
      <c r="WU26" s="65"/>
      <c r="WV26" s="65"/>
      <c r="WW26" s="65"/>
      <c r="WX26" s="65"/>
      <c r="WY26" s="65"/>
      <c r="WZ26" s="65"/>
      <c r="XA26" s="65"/>
      <c r="XB26" s="65"/>
      <c r="XC26" s="65"/>
      <c r="XD26" s="65"/>
      <c r="XE26" s="65"/>
      <c r="XF26" s="65"/>
      <c r="XG26" s="65"/>
      <c r="XH26" s="65"/>
      <c r="XI26" s="65"/>
      <c r="XJ26" s="65"/>
      <c r="XK26" s="65"/>
      <c r="XL26" s="65"/>
      <c r="XM26" s="65"/>
      <c r="XN26" s="65"/>
      <c r="XO26" s="65"/>
      <c r="XP26" s="65"/>
      <c r="XQ26" s="65"/>
      <c r="XR26" s="65"/>
      <c r="XS26" s="65"/>
      <c r="XT26" s="65"/>
      <c r="XU26" s="65"/>
      <c r="XV26" s="65"/>
      <c r="XW26" s="65"/>
      <c r="XX26" s="65"/>
      <c r="XY26" s="65"/>
      <c r="XZ26" s="65"/>
      <c r="YA26" s="65"/>
      <c r="YB26" s="65"/>
      <c r="YC26" s="65"/>
      <c r="YD26" s="65"/>
      <c r="YE26" s="65"/>
      <c r="YF26" s="65"/>
      <c r="YG26" s="65"/>
      <c r="YH26" s="65"/>
      <c r="YI26" s="65"/>
      <c r="YJ26" s="65"/>
      <c r="YK26" s="65"/>
      <c r="YL26" s="65"/>
      <c r="YM26" s="65"/>
      <c r="YN26" s="65"/>
      <c r="YO26" s="65"/>
      <c r="YP26" s="65"/>
      <c r="YQ26" s="65"/>
      <c r="YR26" s="65"/>
      <c r="YS26" s="65"/>
      <c r="YT26" s="65"/>
      <c r="YU26" s="65"/>
      <c r="YV26" s="65"/>
      <c r="YW26" s="65"/>
      <c r="YX26" s="65"/>
      <c r="YY26" s="65"/>
      <c r="YZ26" s="65"/>
      <c r="ZA26" s="65"/>
      <c r="ZB26" s="65"/>
      <c r="ZC26" s="65"/>
      <c r="ZD26" s="65"/>
      <c r="ZE26" s="65"/>
      <c r="ZF26" s="65"/>
      <c r="ZG26" s="65"/>
      <c r="ZH26" s="65"/>
      <c r="ZI26" s="65"/>
      <c r="ZJ26" s="65"/>
      <c r="ZK26" s="65"/>
      <c r="ZL26" s="65"/>
      <c r="ZM26" s="65"/>
      <c r="ZN26" s="65"/>
      <c r="ZO26" s="65"/>
      <c r="ZP26" s="65"/>
      <c r="ZQ26" s="65"/>
      <c r="ZR26" s="65"/>
      <c r="ZS26" s="65"/>
      <c r="ZT26" s="65"/>
      <c r="ZU26" s="65"/>
      <c r="ZV26" s="65"/>
      <c r="ZW26" s="65"/>
      <c r="ZX26" s="65"/>
      <c r="ZY26" s="65"/>
      <c r="ZZ26" s="65"/>
      <c r="AAA26" s="65"/>
      <c r="AAB26" s="65"/>
      <c r="AAC26" s="65"/>
      <c r="AAD26" s="65"/>
      <c r="AAE26" s="65"/>
      <c r="AAF26" s="65"/>
      <c r="AAG26" s="65"/>
      <c r="AAH26" s="65"/>
      <c r="AAI26" s="65"/>
      <c r="AAJ26" s="65"/>
      <c r="AAK26" s="65"/>
      <c r="AAL26" s="65"/>
      <c r="AAM26" s="65"/>
      <c r="AAN26" s="65"/>
      <c r="AAO26" s="65"/>
      <c r="AAP26" s="65"/>
      <c r="AAQ26" s="65"/>
      <c r="AAR26" s="65"/>
      <c r="AAS26" s="65"/>
      <c r="AAT26" s="65"/>
      <c r="AAU26" s="65"/>
      <c r="AAV26" s="65"/>
      <c r="AAW26" s="65"/>
      <c r="AAX26" s="65"/>
      <c r="AAY26" s="65"/>
      <c r="AAZ26" s="65"/>
      <c r="ABA26" s="65"/>
      <c r="ABB26" s="65"/>
      <c r="ABC26" s="65"/>
      <c r="ABD26" s="65"/>
      <c r="ABE26" s="65"/>
      <c r="ABF26" s="65"/>
      <c r="ABG26" s="65"/>
      <c r="ABH26" s="65"/>
      <c r="ABI26" s="65"/>
      <c r="ABJ26" s="65"/>
      <c r="ABK26" s="65"/>
      <c r="ABL26" s="65"/>
      <c r="ABM26" s="65"/>
      <c r="ABN26" s="65"/>
      <c r="ABO26" s="65"/>
      <c r="ABP26" s="65"/>
      <c r="ABQ26" s="65"/>
      <c r="ABR26" s="65"/>
      <c r="ABS26" s="65"/>
      <c r="ABT26" s="65"/>
      <c r="ABU26" s="65"/>
      <c r="ABV26" s="65"/>
      <c r="ABW26" s="65"/>
      <c r="ABX26" s="65"/>
      <c r="ABY26" s="65"/>
      <c r="ABZ26" s="65"/>
      <c r="ACA26" s="65"/>
      <c r="ACB26" s="65"/>
      <c r="ACC26" s="65"/>
      <c r="ACD26" s="65"/>
      <c r="ACE26" s="65"/>
      <c r="ACF26" s="65"/>
      <c r="ACG26" s="65"/>
      <c r="ACH26" s="65"/>
      <c r="ACI26" s="65"/>
      <c r="ACJ26" s="65"/>
      <c r="ACK26" s="65"/>
      <c r="ACL26" s="65"/>
      <c r="ACM26" s="65"/>
      <c r="ACN26" s="65"/>
      <c r="ACO26" s="65"/>
      <c r="ACP26" s="65"/>
      <c r="ACQ26" s="65"/>
      <c r="ACR26" s="65"/>
      <c r="ACS26" s="65"/>
      <c r="ACT26" s="65"/>
      <c r="ACU26" s="65"/>
      <c r="ACV26" s="65"/>
      <c r="ACW26" s="65"/>
      <c r="ACX26" s="65"/>
      <c r="ACY26" s="65"/>
      <c r="ACZ26" s="65"/>
      <c r="ADA26" s="65"/>
      <c r="ADB26" s="65"/>
      <c r="ADC26" s="65"/>
      <c r="ADD26" s="65"/>
      <c r="ADE26" s="65"/>
      <c r="ADF26" s="65"/>
      <c r="ADG26" s="65"/>
      <c r="ADH26" s="65"/>
      <c r="ADI26" s="65"/>
      <c r="ADJ26" s="65"/>
      <c r="ADK26" s="65"/>
      <c r="ADL26" s="65"/>
      <c r="ADM26" s="65"/>
      <c r="ADN26" s="65"/>
      <c r="ADO26" s="65"/>
      <c r="ADP26" s="65"/>
      <c r="ADQ26" s="65"/>
      <c r="ADR26" s="65"/>
      <c r="ADS26" s="65"/>
      <c r="ADT26" s="65"/>
      <c r="ADU26" s="65"/>
      <c r="ADV26" s="65"/>
      <c r="ADW26" s="65"/>
      <c r="ADX26" s="65"/>
      <c r="ADY26" s="65"/>
      <c r="ADZ26" s="65"/>
      <c r="AEA26" s="65"/>
      <c r="AEB26" s="65"/>
      <c r="AEC26" s="65"/>
      <c r="AED26" s="65"/>
      <c r="AEE26" s="65"/>
      <c r="AEF26" s="65"/>
      <c r="AEG26" s="65"/>
      <c r="AEH26" s="65"/>
      <c r="AEI26" s="65"/>
      <c r="AEJ26" s="65"/>
      <c r="AEK26" s="65"/>
      <c r="AEL26" s="65"/>
      <c r="AEM26" s="65"/>
      <c r="AEN26" s="65"/>
      <c r="AEO26" s="65"/>
      <c r="AEP26" s="65"/>
      <c r="AEQ26" s="65"/>
      <c r="AER26" s="65"/>
      <c r="AES26" s="65"/>
      <c r="AET26" s="65"/>
      <c r="AEU26" s="65"/>
      <c r="AEV26" s="65"/>
      <c r="AEW26" s="65"/>
      <c r="AEX26" s="65"/>
      <c r="AEY26" s="65"/>
      <c r="AEZ26" s="65"/>
      <c r="AFA26" s="65"/>
      <c r="AFB26" s="65"/>
      <c r="AFC26" s="65"/>
      <c r="AFD26" s="65"/>
      <c r="AFE26" s="65"/>
      <c r="AFF26" s="65"/>
      <c r="AFG26" s="65"/>
      <c r="AFH26" s="65"/>
      <c r="AFI26" s="65"/>
      <c r="AFJ26" s="65"/>
      <c r="AFK26" s="65"/>
      <c r="AFL26" s="65"/>
      <c r="AFM26" s="65"/>
      <c r="AFN26" s="65"/>
      <c r="AFO26" s="65"/>
      <c r="AFP26" s="65"/>
      <c r="AFQ26" s="65"/>
      <c r="AFR26" s="65"/>
      <c r="AFS26" s="65"/>
      <c r="AFT26" s="65"/>
      <c r="AFU26" s="65"/>
      <c r="AFV26" s="65"/>
      <c r="AFW26" s="65"/>
      <c r="AFX26" s="65"/>
      <c r="AFY26" s="65"/>
      <c r="AFZ26" s="65"/>
      <c r="AGA26" s="65"/>
      <c r="AGB26" s="65"/>
      <c r="AGC26" s="65"/>
      <c r="AGD26" s="65"/>
      <c r="AGE26" s="65"/>
      <c r="AGF26" s="65"/>
      <c r="AGG26" s="65"/>
      <c r="AGH26" s="65"/>
      <c r="AGI26" s="65"/>
      <c r="AGJ26" s="65"/>
      <c r="AGK26" s="65"/>
      <c r="AGL26" s="65"/>
      <c r="AGM26" s="65"/>
      <c r="AGN26" s="65"/>
      <c r="AGO26" s="65"/>
      <c r="AGP26" s="65"/>
      <c r="AGQ26" s="65"/>
      <c r="AGR26" s="65"/>
      <c r="AGS26" s="65"/>
      <c r="AGT26" s="65"/>
      <c r="AGU26" s="65"/>
      <c r="AGV26" s="65"/>
      <c r="AGW26" s="65"/>
      <c r="AGX26" s="65"/>
      <c r="AGY26" s="65"/>
      <c r="AGZ26" s="65"/>
      <c r="AHA26" s="65"/>
      <c r="AHB26" s="65"/>
      <c r="AHC26" s="65"/>
      <c r="AHD26" s="65"/>
      <c r="AHE26" s="65"/>
      <c r="AHF26" s="65"/>
      <c r="AHG26" s="65"/>
      <c r="AHH26" s="65"/>
      <c r="AHI26" s="65"/>
      <c r="AHJ26" s="65"/>
      <c r="AHK26" s="65"/>
      <c r="AHL26" s="65"/>
      <c r="AHM26" s="65"/>
      <c r="AHN26" s="65"/>
      <c r="AHO26" s="65"/>
      <c r="AHP26" s="65"/>
      <c r="AHQ26" s="65"/>
      <c r="AHR26" s="65"/>
      <c r="AHS26" s="65"/>
      <c r="AHT26" s="65"/>
      <c r="AHU26" s="65"/>
      <c r="AHV26" s="65"/>
      <c r="AHW26" s="65"/>
      <c r="AHX26" s="65"/>
      <c r="AHY26" s="65"/>
      <c r="AHZ26" s="65"/>
      <c r="AIA26" s="65"/>
      <c r="AIB26" s="65"/>
      <c r="AIC26" s="65"/>
      <c r="AID26" s="65"/>
      <c r="AIE26" s="65"/>
      <c r="AIF26" s="65"/>
      <c r="AIG26" s="65"/>
      <c r="AIH26" s="65"/>
      <c r="AII26" s="65"/>
      <c r="AIJ26" s="65"/>
      <c r="AIK26" s="65"/>
      <c r="AIL26" s="65"/>
      <c r="AIM26" s="65"/>
      <c r="AIN26" s="65"/>
      <c r="AIO26" s="65"/>
      <c r="AIP26" s="65"/>
      <c r="AIQ26" s="65"/>
      <c r="AIR26" s="65"/>
      <c r="AIS26" s="65"/>
      <c r="AIT26" s="65"/>
      <c r="AIU26" s="65"/>
      <c r="AIV26" s="65"/>
      <c r="AIW26" s="65"/>
      <c r="AIX26" s="65"/>
      <c r="AIY26" s="65"/>
      <c r="AIZ26" s="65"/>
      <c r="AJA26" s="65"/>
      <c r="AJB26" s="65"/>
      <c r="AJC26" s="65"/>
      <c r="AJD26" s="65"/>
      <c r="AJE26" s="65"/>
      <c r="AJF26" s="65"/>
      <c r="AJG26" s="65"/>
      <c r="AJH26" s="65"/>
      <c r="AJI26" s="65"/>
      <c r="AJJ26" s="65"/>
      <c r="AJK26" s="65"/>
      <c r="AJL26" s="65"/>
      <c r="AJM26" s="65"/>
      <c r="AJN26" s="65"/>
      <c r="AJO26" s="65"/>
      <c r="AJP26" s="65"/>
      <c r="AJQ26" s="65"/>
      <c r="AJR26" s="65"/>
      <c r="AJS26" s="65"/>
      <c r="AJT26" s="65"/>
      <c r="AJU26" s="65"/>
      <c r="AJV26" s="65"/>
      <c r="AJW26" s="65"/>
      <c r="AJX26" s="65"/>
      <c r="AJY26" s="65"/>
      <c r="AJZ26" s="65"/>
      <c r="AKA26" s="65"/>
      <c r="AKB26" s="65"/>
      <c r="AKC26" s="65"/>
      <c r="AKD26" s="65"/>
      <c r="AKE26" s="65"/>
      <c r="AKF26" s="65"/>
      <c r="AKG26" s="65"/>
      <c r="AKH26" s="65"/>
      <c r="AKI26" s="65"/>
      <c r="AKJ26" s="65"/>
      <c r="AKK26" s="65"/>
      <c r="AKL26" s="65"/>
      <c r="AKM26" s="65"/>
      <c r="AKN26" s="65"/>
      <c r="AKO26" s="65"/>
      <c r="AKP26" s="65"/>
      <c r="AKQ26" s="65"/>
      <c r="AKR26" s="65"/>
      <c r="AKS26" s="65"/>
      <c r="AKT26" s="65"/>
      <c r="AKU26" s="65"/>
      <c r="AKV26" s="65"/>
      <c r="AKW26" s="65"/>
      <c r="AKX26" s="65"/>
      <c r="AKY26" s="65"/>
      <c r="AKZ26" s="65"/>
      <c r="ALA26" s="65"/>
      <c r="ALB26" s="65"/>
      <c r="ALC26" s="65"/>
      <c r="ALD26" s="65"/>
      <c r="ALE26" s="65"/>
      <c r="ALF26" s="65"/>
      <c r="ALG26" s="65"/>
      <c r="ALH26" s="65"/>
      <c r="ALI26" s="65"/>
      <c r="ALJ26" s="65"/>
      <c r="ALK26" s="65"/>
      <c r="ALL26" s="65"/>
      <c r="ALM26" s="65"/>
      <c r="ALN26" s="65"/>
      <c r="ALO26" s="65"/>
      <c r="ALP26" s="65"/>
      <c r="ALQ26" s="65"/>
      <c r="ALR26" s="65"/>
      <c r="ALS26" s="65"/>
      <c r="ALT26" s="65"/>
      <c r="ALU26" s="65"/>
      <c r="ALV26" s="65"/>
      <c r="ALW26" s="65"/>
      <c r="ALX26" s="65"/>
      <c r="ALY26" s="65"/>
      <c r="ALZ26" s="65"/>
      <c r="AMA26" s="65"/>
      <c r="AMB26" s="65"/>
      <c r="AMC26" s="65"/>
      <c r="AMD26" s="65"/>
      <c r="AME26" s="65"/>
      <c r="AMF26" s="65"/>
      <c r="AMG26" s="65"/>
      <c r="AMH26" s="65"/>
      <c r="AMI26" s="65"/>
      <c r="AMJ26" s="65"/>
      <c r="AMK26" s="65"/>
      <c r="AML26" s="65"/>
      <c r="AMM26" s="65"/>
      <c r="AMN26" s="65"/>
      <c r="AMO26" s="65"/>
      <c r="AMP26" s="65"/>
      <c r="AMQ26" s="65"/>
      <c r="AMR26" s="65"/>
      <c r="AMS26" s="65"/>
      <c r="AMT26" s="65"/>
      <c r="AMU26" s="65"/>
      <c r="AMV26" s="65"/>
      <c r="AMW26" s="65"/>
      <c r="AMX26" s="65"/>
      <c r="AMY26" s="65"/>
      <c r="AMZ26" s="65"/>
      <c r="ANA26" s="65"/>
      <c r="ANB26" s="65"/>
      <c r="ANC26" s="65"/>
      <c r="AND26" s="65"/>
      <c r="ANE26" s="65"/>
      <c r="ANF26" s="65"/>
      <c r="ANG26" s="65"/>
      <c r="ANH26" s="65"/>
      <c r="ANI26" s="65"/>
      <c r="ANJ26" s="65"/>
      <c r="ANK26" s="65"/>
      <c r="ANL26" s="65"/>
      <c r="ANM26" s="65"/>
      <c r="ANN26" s="65"/>
      <c r="ANO26" s="65"/>
      <c r="ANP26" s="65"/>
      <c r="ANQ26" s="65"/>
      <c r="ANR26" s="65"/>
      <c r="ANS26" s="65"/>
      <c r="ANT26" s="65"/>
      <c r="ANU26" s="65"/>
      <c r="ANV26" s="65"/>
      <c r="ANW26" s="65"/>
      <c r="ANX26" s="65"/>
      <c r="ANY26" s="65"/>
      <c r="ANZ26" s="65"/>
      <c r="AOA26" s="65"/>
      <c r="AOB26" s="65"/>
      <c r="AOC26" s="65"/>
      <c r="AOD26" s="65"/>
      <c r="AOE26" s="65"/>
      <c r="AOF26" s="65"/>
      <c r="AOG26" s="65"/>
      <c r="AOH26" s="65"/>
      <c r="AOI26" s="65"/>
      <c r="AOJ26" s="65"/>
      <c r="AOK26" s="65"/>
      <c r="AOL26" s="65"/>
      <c r="AOM26" s="65"/>
      <c r="AON26" s="65"/>
      <c r="AOO26" s="65"/>
      <c r="AOP26" s="65"/>
      <c r="AOQ26" s="65"/>
      <c r="AOR26" s="65"/>
      <c r="AOS26" s="65"/>
      <c r="AOT26" s="65"/>
      <c r="AOU26" s="65"/>
      <c r="AOV26" s="65"/>
      <c r="AOW26" s="65"/>
      <c r="AOX26" s="65"/>
      <c r="AOY26" s="65"/>
      <c r="AOZ26" s="65"/>
      <c r="APA26" s="65"/>
      <c r="APB26" s="65"/>
      <c r="APC26" s="65"/>
      <c r="APD26" s="65"/>
      <c r="APE26" s="65"/>
      <c r="APF26" s="65"/>
      <c r="APG26" s="65"/>
      <c r="APH26" s="65"/>
      <c r="API26" s="65"/>
      <c r="APJ26" s="65"/>
      <c r="APK26" s="65"/>
      <c r="APL26" s="65"/>
      <c r="APM26" s="65"/>
      <c r="APN26" s="65"/>
      <c r="APO26" s="65"/>
      <c r="APP26" s="65"/>
      <c r="APQ26" s="65"/>
      <c r="APR26" s="65"/>
      <c r="APS26" s="65"/>
      <c r="APT26" s="65"/>
      <c r="APU26" s="65"/>
      <c r="APV26" s="65"/>
      <c r="APW26" s="65"/>
      <c r="APX26" s="65"/>
      <c r="APY26" s="65"/>
      <c r="APZ26" s="65"/>
      <c r="AQA26" s="65"/>
      <c r="AQB26" s="65"/>
      <c r="AQC26" s="65"/>
      <c r="AQD26" s="65"/>
      <c r="AQE26" s="65"/>
      <c r="AQF26" s="65"/>
      <c r="AQG26" s="65"/>
      <c r="AQH26" s="65"/>
      <c r="AQI26" s="65"/>
      <c r="AQJ26" s="65"/>
      <c r="AQK26" s="65"/>
      <c r="AQL26" s="65"/>
      <c r="AQM26" s="65"/>
      <c r="AQN26" s="65"/>
      <c r="AQO26" s="65"/>
      <c r="AQP26" s="65"/>
      <c r="AQQ26" s="65"/>
      <c r="AQR26" s="65"/>
      <c r="AQS26" s="65"/>
      <c r="AQT26" s="65"/>
      <c r="AQU26" s="65"/>
      <c r="AQV26" s="65"/>
      <c r="AQW26" s="65"/>
      <c r="AQX26" s="65"/>
      <c r="AQY26" s="65"/>
      <c r="AQZ26" s="65"/>
      <c r="ARA26" s="65"/>
      <c r="ARB26" s="65"/>
      <c r="ARC26" s="65"/>
      <c r="ARD26" s="65"/>
      <c r="ARE26" s="65"/>
      <c r="ARF26" s="65"/>
      <c r="ARG26" s="65"/>
      <c r="ARH26" s="65"/>
      <c r="ARI26" s="65"/>
      <c r="ARJ26" s="65"/>
      <c r="ARK26" s="65"/>
      <c r="ARL26" s="65"/>
      <c r="ARM26" s="65"/>
      <c r="ARN26" s="65"/>
      <c r="ARO26" s="65"/>
      <c r="ARP26" s="65"/>
      <c r="ARQ26" s="65"/>
      <c r="ARR26" s="65"/>
      <c r="ARS26" s="65"/>
      <c r="ART26" s="65"/>
      <c r="ARU26" s="65"/>
      <c r="ARV26" s="65"/>
      <c r="ARW26" s="65"/>
      <c r="ARX26" s="65"/>
      <c r="ARY26" s="65"/>
      <c r="ARZ26" s="65"/>
      <c r="ASA26" s="65"/>
      <c r="ASB26" s="65"/>
      <c r="ASC26" s="65"/>
      <c r="ASD26" s="65"/>
      <c r="ASE26" s="65"/>
      <c r="ASF26" s="65"/>
      <c r="ASG26" s="65"/>
      <c r="ASH26" s="65"/>
      <c r="ASI26" s="65"/>
      <c r="ASJ26" s="65"/>
      <c r="ASK26" s="65"/>
      <c r="ASL26" s="65"/>
      <c r="ASM26" s="65"/>
      <c r="ASN26" s="65"/>
      <c r="ASO26" s="65"/>
      <c r="ASP26" s="65"/>
      <c r="ASQ26" s="65"/>
      <c r="ASR26" s="65"/>
      <c r="ASS26" s="65"/>
      <c r="AST26" s="65"/>
      <c r="ASU26" s="65"/>
      <c r="ASV26" s="65"/>
      <c r="ASW26" s="65"/>
      <c r="ASX26" s="65"/>
      <c r="ASY26" s="65"/>
      <c r="ASZ26" s="65"/>
      <c r="ATA26" s="65"/>
      <c r="ATB26" s="65"/>
      <c r="ATC26" s="65"/>
      <c r="ATD26" s="65"/>
      <c r="ATE26" s="65"/>
      <c r="ATF26" s="65"/>
      <c r="ATG26" s="65"/>
      <c r="ATH26" s="65"/>
      <c r="ATI26" s="65"/>
      <c r="ATJ26" s="65"/>
      <c r="ATK26" s="65"/>
      <c r="ATL26" s="65"/>
      <c r="ATM26" s="65"/>
      <c r="ATN26" s="65"/>
      <c r="ATO26" s="65"/>
      <c r="ATP26" s="65"/>
      <c r="ATQ26" s="65"/>
      <c r="ATR26" s="65"/>
      <c r="ATS26" s="65"/>
      <c r="ATT26" s="65"/>
      <c r="ATU26" s="65"/>
      <c r="ATV26" s="65"/>
      <c r="ATW26" s="65"/>
      <c r="ATX26" s="65"/>
      <c r="ATY26" s="65"/>
      <c r="ATZ26" s="65"/>
      <c r="AUA26" s="65"/>
      <c r="AUB26" s="65"/>
      <c r="AUC26" s="65"/>
      <c r="AUD26" s="65"/>
      <c r="AUE26" s="65"/>
      <c r="AUF26" s="65"/>
      <c r="AUG26" s="65"/>
      <c r="AUH26" s="65"/>
      <c r="AUI26" s="65"/>
      <c r="AUJ26" s="65"/>
      <c r="AUK26" s="65"/>
      <c r="AUL26" s="65"/>
      <c r="AUM26" s="65"/>
      <c r="AUN26" s="65"/>
      <c r="AUO26" s="65"/>
      <c r="AUP26" s="65"/>
      <c r="AUQ26" s="65"/>
      <c r="AUR26" s="65"/>
      <c r="AUS26" s="65"/>
      <c r="AUT26" s="65"/>
      <c r="AUU26" s="65"/>
      <c r="AUV26" s="65"/>
      <c r="AUW26" s="65"/>
      <c r="AUX26" s="65"/>
      <c r="AUY26" s="65"/>
      <c r="AUZ26" s="65"/>
      <c r="AVA26" s="65"/>
      <c r="AVB26" s="65"/>
      <c r="AVC26" s="65"/>
      <c r="AVD26" s="65"/>
      <c r="AVE26" s="65"/>
      <c r="AVF26" s="65"/>
      <c r="AVG26" s="65"/>
      <c r="AVH26" s="65"/>
      <c r="AVI26" s="65"/>
      <c r="AVJ26" s="65"/>
      <c r="AVK26" s="65"/>
      <c r="AVL26" s="65"/>
      <c r="AVM26" s="65"/>
      <c r="AVN26" s="65"/>
      <c r="AVO26" s="65"/>
      <c r="AVP26" s="65"/>
      <c r="AVQ26" s="65"/>
      <c r="AVR26" s="65"/>
      <c r="AVS26" s="65"/>
      <c r="AVT26" s="65"/>
      <c r="AVU26" s="65"/>
      <c r="AVV26" s="65"/>
      <c r="AVW26" s="65"/>
      <c r="AVX26" s="65"/>
      <c r="AVY26" s="65"/>
      <c r="AVZ26" s="65"/>
      <c r="AWA26" s="65"/>
      <c r="AWB26" s="65"/>
      <c r="AWC26" s="65"/>
      <c r="AWD26" s="65"/>
      <c r="AWE26" s="65"/>
      <c r="AWF26" s="65"/>
      <c r="AWG26" s="65"/>
      <c r="AWH26" s="65"/>
      <c r="AWI26" s="65"/>
      <c r="AWJ26" s="65"/>
      <c r="AWK26" s="65"/>
      <c r="AWL26" s="65"/>
      <c r="AWM26" s="65"/>
      <c r="AWN26" s="65"/>
      <c r="AWO26" s="65"/>
      <c r="AWP26" s="65"/>
      <c r="AWQ26" s="65"/>
      <c r="AWR26" s="65"/>
      <c r="AWS26" s="65"/>
      <c r="AWT26" s="65"/>
      <c r="AWU26" s="65"/>
      <c r="AWV26" s="65"/>
      <c r="AWW26" s="65"/>
      <c r="AWX26" s="65"/>
      <c r="AWY26" s="65"/>
      <c r="AWZ26" s="65"/>
      <c r="AXA26" s="65"/>
      <c r="AXB26" s="65"/>
      <c r="AXC26" s="65"/>
      <c r="AXD26" s="65"/>
      <c r="AXE26" s="65"/>
      <c r="AXF26" s="65"/>
      <c r="AXG26" s="65"/>
      <c r="AXH26" s="65"/>
      <c r="AXI26" s="65"/>
      <c r="AXJ26" s="65"/>
      <c r="AXK26" s="65"/>
      <c r="AXL26" s="65"/>
      <c r="AXM26" s="65"/>
      <c r="AXN26" s="65"/>
      <c r="AXO26" s="65"/>
      <c r="AXP26" s="65"/>
      <c r="AXQ26" s="65"/>
      <c r="AXR26" s="65"/>
      <c r="AXS26" s="65"/>
      <c r="AXT26" s="65"/>
      <c r="AXU26" s="65"/>
      <c r="AXV26" s="65"/>
      <c r="AXW26" s="65"/>
      <c r="AXX26" s="65"/>
      <c r="AXY26" s="65"/>
      <c r="AXZ26" s="65"/>
      <c r="AYA26" s="65"/>
      <c r="AYB26" s="65"/>
      <c r="AYC26" s="65"/>
      <c r="AYD26" s="65"/>
      <c r="AYE26" s="65"/>
      <c r="AYF26" s="65"/>
      <c r="AYG26" s="65"/>
      <c r="AYH26" s="65"/>
      <c r="AYI26" s="65"/>
      <c r="AYJ26" s="65"/>
      <c r="AYK26" s="65"/>
      <c r="AYL26" s="65"/>
      <c r="AYM26" s="65"/>
      <c r="AYN26" s="65"/>
      <c r="AYO26" s="65"/>
      <c r="AYP26" s="65"/>
      <c r="AYQ26" s="65"/>
      <c r="AYR26" s="65"/>
      <c r="AYS26" s="65"/>
      <c r="AYT26" s="65"/>
      <c r="AYU26" s="65"/>
      <c r="AYV26" s="65"/>
      <c r="AYW26" s="65"/>
      <c r="AYX26" s="65"/>
      <c r="AYY26" s="65"/>
      <c r="AYZ26" s="65"/>
      <c r="AZA26" s="65"/>
      <c r="AZB26" s="65"/>
      <c r="AZC26" s="65"/>
      <c r="AZD26" s="65"/>
      <c r="AZE26" s="65"/>
      <c r="AZF26" s="65"/>
      <c r="AZG26" s="65"/>
      <c r="AZH26" s="65"/>
      <c r="AZI26" s="65"/>
      <c r="AZJ26" s="65"/>
      <c r="AZK26" s="65"/>
      <c r="AZL26" s="65"/>
      <c r="AZM26" s="65"/>
      <c r="AZN26" s="65"/>
      <c r="AZO26" s="65"/>
      <c r="AZP26" s="65"/>
      <c r="AZQ26" s="65"/>
      <c r="AZR26" s="65"/>
      <c r="AZS26" s="65"/>
      <c r="AZT26" s="65"/>
      <c r="AZU26" s="65"/>
      <c r="AZV26" s="65"/>
      <c r="AZW26" s="65"/>
      <c r="AZX26" s="65"/>
      <c r="AZY26" s="65"/>
      <c r="AZZ26" s="65"/>
      <c r="BAA26" s="65"/>
      <c r="BAB26" s="65"/>
      <c r="BAC26" s="65"/>
      <c r="BAD26" s="65"/>
      <c r="BAE26" s="65"/>
      <c r="BAF26" s="65"/>
      <c r="BAG26" s="65"/>
      <c r="BAH26" s="65"/>
      <c r="BAI26" s="65"/>
      <c r="BAJ26" s="65"/>
      <c r="BAK26" s="65"/>
      <c r="BAL26" s="65"/>
      <c r="BAM26" s="65"/>
      <c r="BAN26" s="65"/>
      <c r="BAO26" s="65"/>
      <c r="BAP26" s="65"/>
      <c r="BAQ26" s="65"/>
      <c r="BAR26" s="65"/>
      <c r="BAS26" s="65"/>
      <c r="BAT26" s="65"/>
      <c r="BAU26" s="65"/>
      <c r="BAV26" s="65"/>
      <c r="BAW26" s="65"/>
      <c r="BAX26" s="65"/>
      <c r="BAY26" s="65"/>
      <c r="BAZ26" s="65"/>
      <c r="BBA26" s="65"/>
      <c r="BBB26" s="65"/>
      <c r="BBC26" s="65"/>
      <c r="BBD26" s="65"/>
      <c r="BBE26" s="65"/>
      <c r="BBF26" s="65"/>
      <c r="BBG26" s="65"/>
      <c r="BBH26" s="65"/>
      <c r="BBI26" s="65"/>
      <c r="BBJ26" s="65"/>
      <c r="BBK26" s="65"/>
      <c r="BBL26" s="65"/>
      <c r="BBM26" s="65"/>
      <c r="BBN26" s="65"/>
      <c r="BBO26" s="65"/>
      <c r="BBP26" s="65"/>
      <c r="BBQ26" s="65"/>
      <c r="BBR26" s="65"/>
      <c r="BBS26" s="65"/>
      <c r="BBT26" s="65"/>
      <c r="BBU26" s="65"/>
      <c r="BBV26" s="65"/>
      <c r="BBW26" s="65"/>
      <c r="BBX26" s="65"/>
      <c r="BBY26" s="65"/>
      <c r="BBZ26" s="65"/>
      <c r="BCA26" s="65"/>
      <c r="BCB26" s="65"/>
      <c r="BCC26" s="65"/>
      <c r="BCD26" s="65"/>
      <c r="BCE26" s="65"/>
      <c r="BCF26" s="65"/>
      <c r="BCG26" s="65"/>
      <c r="BCH26" s="65"/>
      <c r="BCI26" s="65"/>
      <c r="BCJ26" s="65"/>
      <c r="BCK26" s="65"/>
      <c r="BCL26" s="65"/>
      <c r="BCM26" s="65"/>
      <c r="BCN26" s="65"/>
      <c r="BCO26" s="65"/>
      <c r="BCP26" s="65"/>
      <c r="BCQ26" s="65"/>
      <c r="BCR26" s="65"/>
      <c r="BCS26" s="65"/>
      <c r="BCT26" s="65"/>
      <c r="BCU26" s="65"/>
      <c r="BCV26" s="65"/>
      <c r="BCW26" s="65"/>
      <c r="BCX26" s="65"/>
      <c r="BCY26" s="65"/>
      <c r="BCZ26" s="65"/>
      <c r="BDA26" s="65"/>
      <c r="BDB26" s="65"/>
      <c r="BDC26" s="65"/>
      <c r="BDD26" s="65"/>
      <c r="BDE26" s="65"/>
      <c r="BDF26" s="65"/>
      <c r="BDG26" s="65"/>
      <c r="BDH26" s="65"/>
      <c r="BDI26" s="65"/>
      <c r="BDJ26" s="65"/>
      <c r="BDK26" s="65"/>
      <c r="BDL26" s="65"/>
      <c r="BDM26" s="65"/>
      <c r="BDN26" s="65"/>
      <c r="BDO26" s="65"/>
      <c r="BDP26" s="65"/>
      <c r="BDQ26" s="65"/>
      <c r="BDR26" s="65"/>
      <c r="BDS26" s="65"/>
      <c r="BDT26" s="65"/>
      <c r="BDU26" s="65"/>
      <c r="BDV26" s="65"/>
      <c r="BDW26" s="65"/>
      <c r="BDX26" s="65"/>
      <c r="BDY26" s="65"/>
      <c r="BDZ26" s="65"/>
      <c r="BEA26" s="65"/>
      <c r="BEB26" s="65"/>
      <c r="BEC26" s="65"/>
      <c r="BED26" s="65"/>
      <c r="BEE26" s="65"/>
      <c r="BEF26" s="65"/>
      <c r="BEG26" s="65"/>
      <c r="BEH26" s="65"/>
      <c r="BEI26" s="65"/>
      <c r="BEJ26" s="65"/>
      <c r="BEK26" s="65"/>
      <c r="BEL26" s="65"/>
      <c r="BEM26" s="65"/>
      <c r="BEN26" s="65"/>
      <c r="BEO26" s="65"/>
      <c r="BEP26" s="65"/>
      <c r="BEQ26" s="65"/>
      <c r="BER26" s="65"/>
      <c r="BES26" s="65"/>
      <c r="BET26" s="65"/>
      <c r="BEU26" s="65"/>
      <c r="BEV26" s="65"/>
      <c r="BEW26" s="65"/>
      <c r="BEX26" s="65"/>
      <c r="BEY26" s="65"/>
      <c r="BEZ26" s="65"/>
      <c r="BFA26" s="65"/>
      <c r="BFB26" s="65"/>
      <c r="BFC26" s="65"/>
      <c r="BFD26" s="65"/>
      <c r="BFE26" s="65"/>
      <c r="BFF26" s="65"/>
      <c r="BFG26" s="65"/>
      <c r="BFH26" s="65"/>
      <c r="BFI26" s="65"/>
      <c r="BFJ26" s="65"/>
      <c r="BFK26" s="65"/>
      <c r="BFL26" s="65"/>
      <c r="BFM26" s="65"/>
      <c r="BFN26" s="65"/>
      <c r="BFO26" s="65"/>
      <c r="BFP26" s="65"/>
      <c r="BFQ26" s="65"/>
      <c r="BFR26" s="65"/>
      <c r="BFS26" s="65"/>
      <c r="BFT26" s="65"/>
      <c r="BFU26" s="65"/>
      <c r="BFV26" s="65"/>
      <c r="BFW26" s="65"/>
      <c r="BFX26" s="65"/>
      <c r="BFY26" s="65"/>
      <c r="BFZ26" s="65"/>
      <c r="BGA26" s="65"/>
      <c r="BGB26" s="65"/>
      <c r="BGC26" s="65"/>
      <c r="BGD26" s="65"/>
      <c r="BGE26" s="65"/>
      <c r="BGF26" s="65"/>
      <c r="BGG26" s="65"/>
      <c r="BGH26" s="65"/>
      <c r="BGI26" s="65"/>
      <c r="BGJ26" s="65"/>
      <c r="BGK26" s="65"/>
      <c r="BGL26" s="65"/>
      <c r="BGM26" s="65"/>
      <c r="BGN26" s="65"/>
      <c r="BGO26" s="65"/>
      <c r="BGP26" s="65"/>
      <c r="BGQ26" s="65"/>
      <c r="BGR26" s="65"/>
      <c r="BGS26" s="65"/>
      <c r="BGT26" s="65"/>
      <c r="BGU26" s="65"/>
      <c r="BGV26" s="65"/>
      <c r="BGW26" s="65"/>
      <c r="BGX26" s="65"/>
      <c r="BGY26" s="65"/>
      <c r="BGZ26" s="65"/>
      <c r="BHA26" s="65"/>
      <c r="BHB26" s="65"/>
      <c r="BHC26" s="65"/>
      <c r="BHD26" s="65"/>
      <c r="BHE26" s="65"/>
      <c r="BHF26" s="65"/>
      <c r="BHG26" s="65"/>
      <c r="BHH26" s="65"/>
      <c r="BHI26" s="65"/>
      <c r="BHJ26" s="65"/>
      <c r="BHK26" s="65"/>
      <c r="BHL26" s="65"/>
      <c r="BHM26" s="65"/>
      <c r="BHN26" s="65"/>
      <c r="BHO26" s="65"/>
      <c r="BHP26" s="65"/>
      <c r="BHQ26" s="65"/>
      <c r="BHR26" s="65"/>
      <c r="BHS26" s="65"/>
      <c r="BHT26" s="65"/>
      <c r="BHU26" s="65"/>
      <c r="BHV26" s="65"/>
      <c r="BHW26" s="65"/>
      <c r="BHX26" s="65"/>
      <c r="BHY26" s="65"/>
      <c r="BHZ26" s="65"/>
      <c r="BIA26" s="65"/>
      <c r="BIB26" s="65"/>
      <c r="BIC26" s="65"/>
      <c r="BID26" s="65"/>
      <c r="BIE26" s="65"/>
      <c r="BIF26" s="65"/>
      <c r="BIG26" s="65"/>
      <c r="BIH26" s="65"/>
      <c r="BII26" s="65"/>
      <c r="BIJ26" s="65"/>
      <c r="BIK26" s="65"/>
      <c r="BIL26" s="65"/>
      <c r="BIM26" s="65"/>
      <c r="BIN26" s="65"/>
      <c r="BIO26" s="65"/>
      <c r="BIP26" s="65"/>
      <c r="BIQ26" s="65"/>
      <c r="BIR26" s="65"/>
      <c r="BIS26" s="65"/>
      <c r="BIT26" s="65"/>
      <c r="BIU26" s="65"/>
      <c r="BIV26" s="65"/>
      <c r="BIW26" s="65"/>
      <c r="BIX26" s="65"/>
      <c r="BIY26" s="65"/>
      <c r="BIZ26" s="65"/>
      <c r="BJA26" s="65"/>
    </row>
    <row r="27" spans="1:1613" s="57" customFormat="1" ht="80.099999999999994" customHeight="1" thickTop="1" thickBot="1" x14ac:dyDescent="0.3">
      <c r="A27" s="284"/>
      <c r="B27" s="285"/>
      <c r="C27" s="249"/>
      <c r="D27" s="250"/>
      <c r="E27" s="250"/>
      <c r="F27" s="250"/>
      <c r="G27" s="250"/>
      <c r="H27" s="250"/>
      <c r="I27" s="250"/>
      <c r="J27" s="251"/>
      <c r="K27" s="253"/>
      <c r="L27" s="253"/>
      <c r="M27" s="253"/>
      <c r="N27" s="253"/>
      <c r="O27" s="253"/>
      <c r="P27" s="253"/>
      <c r="Q27" s="244"/>
      <c r="R27" s="245"/>
      <c r="S27" s="241"/>
      <c r="T27" s="237"/>
      <c r="U27" s="238"/>
    </row>
    <row r="28" spans="1:1613" s="57" customFormat="1" x14ac:dyDescent="0.25">
      <c r="A28" s="114"/>
      <c r="D28" s="65"/>
      <c r="E28" s="115"/>
      <c r="F28" s="65"/>
      <c r="K28" s="65"/>
      <c r="L28" s="114"/>
      <c r="M28" s="65"/>
      <c r="N28" s="114"/>
      <c r="O28" s="65"/>
      <c r="Q28" s="239"/>
      <c r="R28" s="239"/>
      <c r="S28" s="239"/>
      <c r="T28" s="116"/>
    </row>
    <row r="29" spans="1:1613" s="57" customFormat="1" x14ac:dyDescent="0.25">
      <c r="A29" s="114"/>
      <c r="D29" s="65"/>
      <c r="E29" s="115"/>
      <c r="F29" s="65"/>
      <c r="K29" s="65"/>
      <c r="L29" s="114"/>
      <c r="M29" s="65"/>
      <c r="N29" s="114"/>
      <c r="O29" s="65"/>
      <c r="Q29" s="117"/>
      <c r="R29" s="117"/>
      <c r="S29" s="117"/>
      <c r="T29" s="116"/>
    </row>
    <row r="30" spans="1:1613" s="57" customFormat="1" x14ac:dyDescent="0.25">
      <c r="A30" s="114"/>
      <c r="L30" s="114"/>
      <c r="N30" s="114"/>
    </row>
    <row r="31" spans="1:1613" s="57" customFormat="1" ht="26.25" x14ac:dyDescent="0.4">
      <c r="A31" s="114"/>
      <c r="B31" s="145" t="s">
        <v>374</v>
      </c>
      <c r="C31" s="118"/>
      <c r="D31" s="119"/>
      <c r="E31" s="139"/>
      <c r="F31" s="139"/>
      <c r="G31" s="139"/>
      <c r="H31" s="139"/>
      <c r="I31" s="255" t="s">
        <v>374</v>
      </c>
      <c r="J31" s="255"/>
      <c r="K31" s="255"/>
      <c r="L31" s="140"/>
      <c r="P31" s="256" t="s">
        <v>373</v>
      </c>
      <c r="Q31" s="256"/>
      <c r="R31" s="268"/>
      <c r="S31" s="268"/>
    </row>
    <row r="32" spans="1:1613" s="57" customFormat="1" ht="26.25" x14ac:dyDescent="0.4">
      <c r="A32" s="114"/>
      <c r="B32" s="144"/>
      <c r="C32" s="118"/>
      <c r="D32" s="119"/>
      <c r="E32" s="139"/>
      <c r="F32" s="139"/>
      <c r="G32" s="139"/>
      <c r="H32" s="139"/>
      <c r="I32" s="139"/>
      <c r="J32" s="139"/>
      <c r="K32" s="139"/>
      <c r="L32" s="140"/>
      <c r="M32" s="121"/>
      <c r="N32" s="114"/>
      <c r="P32" s="142"/>
      <c r="Q32" s="143"/>
      <c r="R32" s="120"/>
      <c r="S32" s="121"/>
    </row>
    <row r="33" spans="1:19" s="57" customFormat="1" ht="26.25" x14ac:dyDescent="0.4">
      <c r="A33" s="114"/>
      <c r="B33" s="144"/>
      <c r="C33" s="118"/>
      <c r="D33" s="119"/>
      <c r="E33" s="139"/>
      <c r="F33" s="139"/>
      <c r="G33" s="139"/>
      <c r="H33" s="139"/>
      <c r="I33" s="139"/>
      <c r="J33" s="139"/>
      <c r="K33" s="139"/>
      <c r="L33" s="140"/>
      <c r="M33" s="121"/>
      <c r="N33" s="114"/>
      <c r="P33" s="142"/>
      <c r="Q33" s="143"/>
      <c r="R33" s="120"/>
      <c r="S33" s="121"/>
    </row>
    <row r="34" spans="1:19" s="57" customFormat="1" ht="26.25" x14ac:dyDescent="0.4">
      <c r="A34" s="114"/>
      <c r="B34" s="144"/>
      <c r="C34" s="118"/>
      <c r="D34" s="119"/>
      <c r="E34" s="139"/>
      <c r="F34" s="139"/>
      <c r="G34" s="139"/>
      <c r="H34" s="139"/>
      <c r="I34" s="139"/>
      <c r="J34" s="139"/>
      <c r="K34" s="139"/>
      <c r="L34" s="140"/>
      <c r="N34" s="114"/>
      <c r="P34" s="142"/>
      <c r="Q34" s="143"/>
      <c r="R34" s="120"/>
      <c r="S34" s="122"/>
    </row>
    <row r="35" spans="1:19" s="57" customFormat="1" ht="26.25" x14ac:dyDescent="0.4">
      <c r="A35" s="114"/>
      <c r="B35" s="146" t="s">
        <v>396</v>
      </c>
      <c r="C35" s="118"/>
      <c r="D35" s="119"/>
      <c r="E35" s="139"/>
      <c r="F35" s="139"/>
      <c r="G35" s="139"/>
      <c r="H35" s="139"/>
      <c r="I35" s="254" t="s">
        <v>391</v>
      </c>
      <c r="J35" s="254"/>
      <c r="K35" s="254"/>
      <c r="L35" s="140"/>
      <c r="N35" s="114"/>
      <c r="P35" s="254" t="s">
        <v>394</v>
      </c>
      <c r="Q35" s="254"/>
    </row>
    <row r="36" spans="1:19" s="57" customFormat="1" ht="26.25" x14ac:dyDescent="0.4">
      <c r="A36" s="114"/>
      <c r="B36" s="146" t="s">
        <v>387</v>
      </c>
      <c r="C36" s="118"/>
      <c r="D36" s="119"/>
      <c r="E36" s="141"/>
      <c r="F36" s="141"/>
      <c r="G36" s="141"/>
      <c r="H36" s="139"/>
      <c r="I36" s="254" t="s">
        <v>386</v>
      </c>
      <c r="J36" s="254"/>
      <c r="K36" s="254"/>
      <c r="L36" s="140"/>
      <c r="P36" s="254" t="s">
        <v>392</v>
      </c>
      <c r="Q36" s="254"/>
    </row>
    <row r="37" spans="1:19" s="57" customFormat="1" ht="26.25" x14ac:dyDescent="0.4">
      <c r="A37" s="114"/>
      <c r="B37" s="146" t="s">
        <v>280</v>
      </c>
      <c r="C37" s="118"/>
      <c r="D37" s="119"/>
      <c r="E37" s="141"/>
      <c r="F37" s="141"/>
      <c r="G37" s="141"/>
      <c r="H37" s="141"/>
      <c r="I37" s="254" t="s">
        <v>395</v>
      </c>
      <c r="J37" s="254"/>
      <c r="K37" s="254"/>
      <c r="L37" s="254"/>
      <c r="P37" s="254" t="s">
        <v>393</v>
      </c>
      <c r="Q37" s="254"/>
    </row>
    <row r="38" spans="1:19" s="57" customFormat="1" ht="26.25" x14ac:dyDescent="0.4">
      <c r="A38" s="114"/>
      <c r="E38" s="234"/>
      <c r="F38" s="234"/>
      <c r="G38" s="234"/>
      <c r="H38" s="234"/>
      <c r="I38" s="139"/>
      <c r="J38" s="139"/>
      <c r="K38" s="139"/>
      <c r="L38" s="140"/>
      <c r="P38" s="139"/>
      <c r="Q38" s="139"/>
    </row>
    <row r="39" spans="1:19" s="57" customFormat="1" x14ac:dyDescent="0.25">
      <c r="A39" s="114"/>
      <c r="F39" s="114"/>
      <c r="L39" s="114"/>
      <c r="N39" s="114"/>
      <c r="S39" s="122"/>
    </row>
    <row r="40" spans="1:19" s="57" customFormat="1" x14ac:dyDescent="0.25">
      <c r="A40" s="114"/>
      <c r="F40" s="114"/>
      <c r="L40" s="114"/>
      <c r="N40" s="114"/>
      <c r="S40" s="122"/>
    </row>
    <row r="41" spans="1:19" s="57" customFormat="1" x14ac:dyDescent="0.25">
      <c r="A41" s="114"/>
      <c r="F41" s="114"/>
      <c r="J41" s="120"/>
      <c r="K41" s="120"/>
      <c r="L41" s="123"/>
      <c r="M41" s="120"/>
      <c r="N41" s="114"/>
      <c r="S41" s="122"/>
    </row>
    <row r="42" spans="1:19" s="57" customFormat="1" x14ac:dyDescent="0.25">
      <c r="A42" s="114"/>
      <c r="H42" s="79"/>
      <c r="I42" s="83"/>
      <c r="J42" s="124"/>
      <c r="K42" s="125"/>
      <c r="L42" s="120"/>
      <c r="M42" s="120"/>
    </row>
    <row r="43" spans="1:19" s="57" customFormat="1" x14ac:dyDescent="0.25">
      <c r="A43" s="114"/>
      <c r="H43" s="79"/>
      <c r="I43" s="83"/>
      <c r="J43" s="124"/>
      <c r="K43" s="120"/>
      <c r="L43" s="120"/>
      <c r="M43" s="120"/>
    </row>
    <row r="44" spans="1:19" s="57" customFormat="1" x14ac:dyDescent="0.25">
      <c r="A44" s="114"/>
      <c r="H44" s="79"/>
      <c r="I44" s="83"/>
      <c r="J44" s="124"/>
    </row>
    <row r="45" spans="1:19" s="57" customFormat="1" x14ac:dyDescent="0.25">
      <c r="A45" s="126"/>
      <c r="B45" s="127"/>
      <c r="C45" s="127"/>
      <c r="D45" s="127"/>
      <c r="H45" s="79"/>
      <c r="I45" s="83"/>
      <c r="J45" s="124"/>
    </row>
    <row r="46" spans="1:19" s="57" customFormat="1" x14ac:dyDescent="0.25">
      <c r="A46" s="126"/>
      <c r="B46" s="127"/>
      <c r="C46" s="127"/>
      <c r="D46" s="127"/>
      <c r="H46" s="79"/>
      <c r="I46" s="83"/>
      <c r="J46" s="124"/>
    </row>
    <row r="47" spans="1:19" s="57" customFormat="1" x14ac:dyDescent="0.25">
      <c r="A47" s="114"/>
      <c r="H47" s="79"/>
      <c r="I47" s="83"/>
      <c r="J47" s="124"/>
    </row>
    <row r="48" spans="1:19" s="57" customFormat="1" x14ac:dyDescent="0.25">
      <c r="A48" s="114"/>
      <c r="H48" s="79"/>
      <c r="I48" s="83"/>
      <c r="J48" s="124"/>
    </row>
    <row r="49" spans="1:17" s="57" customFormat="1" x14ac:dyDescent="0.25">
      <c r="A49" s="114"/>
      <c r="H49" s="79"/>
      <c r="I49" s="83"/>
      <c r="J49" s="124"/>
    </row>
    <row r="50" spans="1:17" s="57" customFormat="1" x14ac:dyDescent="0.25">
      <c r="A50" s="114"/>
      <c r="H50" s="79"/>
      <c r="I50" s="83"/>
      <c r="J50" s="124"/>
    </row>
    <row r="51" spans="1:17" s="57" customFormat="1" x14ac:dyDescent="0.25">
      <c r="A51" s="114"/>
      <c r="H51" s="79"/>
      <c r="I51" s="83"/>
      <c r="J51" s="124"/>
    </row>
    <row r="52" spans="1:17" s="57" customFormat="1" x14ac:dyDescent="0.25">
      <c r="A52" s="114"/>
      <c r="J52" s="120"/>
      <c r="K52" s="120"/>
      <c r="L52" s="123"/>
      <c r="M52" s="128"/>
      <c r="N52" s="83"/>
      <c r="O52" s="83"/>
      <c r="P52" s="65"/>
      <c r="Q52" s="65"/>
    </row>
    <row r="53" spans="1:17" s="57" customFormat="1" x14ac:dyDescent="0.25">
      <c r="A53" s="114"/>
      <c r="L53" s="114"/>
      <c r="M53" s="79"/>
      <c r="N53" s="83"/>
      <c r="O53" s="83"/>
      <c r="P53" s="65"/>
      <c r="Q53" s="65"/>
    </row>
    <row r="54" spans="1:17" s="57" customFormat="1" x14ac:dyDescent="0.25">
      <c r="A54" s="114"/>
      <c r="L54" s="114"/>
      <c r="M54" s="79"/>
      <c r="N54" s="83"/>
      <c r="O54" s="83"/>
      <c r="P54" s="65"/>
      <c r="Q54" s="65"/>
    </row>
    <row r="55" spans="1:17" s="57" customFormat="1" x14ac:dyDescent="0.25">
      <c r="A55" s="114"/>
      <c r="L55" s="114"/>
      <c r="M55" s="79"/>
      <c r="N55" s="83"/>
      <c r="O55" s="83"/>
      <c r="P55" s="65"/>
      <c r="Q55" s="65"/>
    </row>
    <row r="56" spans="1:17" s="57" customFormat="1" x14ac:dyDescent="0.25">
      <c r="A56" s="114"/>
      <c r="L56" s="114"/>
      <c r="M56" s="79"/>
      <c r="N56" s="83"/>
      <c r="O56" s="83"/>
      <c r="P56" s="65"/>
      <c r="Q56" s="65"/>
    </row>
    <row r="57" spans="1:17" s="57" customFormat="1" x14ac:dyDescent="0.25">
      <c r="A57" s="114"/>
      <c r="L57" s="114"/>
      <c r="M57" s="79"/>
      <c r="N57" s="83"/>
      <c r="O57" s="83"/>
      <c r="P57" s="65"/>
      <c r="Q57" s="65"/>
    </row>
    <row r="58" spans="1:17" x14ac:dyDescent="0.25">
      <c r="M58" s="129"/>
      <c r="N58" s="83"/>
      <c r="O58" s="83"/>
      <c r="P58" s="70"/>
      <c r="Q58" s="70"/>
    </row>
    <row r="59" spans="1:17" x14ac:dyDescent="0.25">
      <c r="M59" s="129"/>
      <c r="N59" s="130"/>
      <c r="O59" s="130"/>
      <c r="P59" s="70"/>
      <c r="Q59" s="70"/>
    </row>
    <row r="60" spans="1:17" x14ac:dyDescent="0.25">
      <c r="M60" s="129"/>
      <c r="N60" s="130"/>
      <c r="O60" s="130"/>
      <c r="P60" s="70"/>
      <c r="Q60" s="70"/>
    </row>
    <row r="61" spans="1:17" x14ac:dyDescent="0.25">
      <c r="M61" s="129"/>
      <c r="N61" s="130"/>
      <c r="O61" s="130"/>
      <c r="P61" s="70"/>
      <c r="Q61" s="70"/>
    </row>
    <row r="62" spans="1:17" x14ac:dyDescent="0.25">
      <c r="M62" s="129"/>
      <c r="N62" s="130"/>
      <c r="O62" s="130"/>
      <c r="P62" s="70"/>
      <c r="Q62" s="70"/>
    </row>
    <row r="63" spans="1:17" x14ac:dyDescent="0.25">
      <c r="M63" s="129"/>
      <c r="N63" s="130"/>
      <c r="O63" s="130"/>
      <c r="P63" s="70"/>
      <c r="Q63" s="70"/>
    </row>
    <row r="64" spans="1:17" x14ac:dyDescent="0.25">
      <c r="M64" s="129"/>
      <c r="N64" s="130"/>
      <c r="O64" s="130"/>
      <c r="P64" s="70"/>
      <c r="Q64" s="70"/>
    </row>
    <row r="65" spans="13:17" x14ac:dyDescent="0.25">
      <c r="M65" s="129"/>
      <c r="N65" s="130"/>
      <c r="O65" s="130"/>
      <c r="P65" s="70"/>
      <c r="Q65" s="70"/>
    </row>
    <row r="66" spans="13:17" x14ac:dyDescent="0.25">
      <c r="M66" s="70"/>
      <c r="N66" s="130"/>
      <c r="O66" s="130"/>
      <c r="P66" s="70"/>
      <c r="Q66" s="70"/>
    </row>
    <row r="67" spans="13:17" x14ac:dyDescent="0.25">
      <c r="M67" s="70"/>
      <c r="N67" s="130"/>
      <c r="O67" s="130"/>
      <c r="P67" s="70"/>
      <c r="Q67" s="70"/>
    </row>
    <row r="68" spans="13:17" x14ac:dyDescent="0.25">
      <c r="M68" s="70"/>
      <c r="N68" s="130"/>
      <c r="O68" s="130"/>
      <c r="P68" s="70"/>
      <c r="Q68" s="70"/>
    </row>
    <row r="69" spans="13:17" x14ac:dyDescent="0.25">
      <c r="M69" s="70"/>
      <c r="N69" s="130"/>
      <c r="O69" s="130"/>
      <c r="P69" s="70"/>
      <c r="Q69" s="70"/>
    </row>
    <row r="70" spans="13:17" x14ac:dyDescent="0.25">
      <c r="M70" s="70"/>
      <c r="N70" s="130"/>
      <c r="O70" s="130"/>
      <c r="P70" s="70"/>
      <c r="Q70" s="70"/>
    </row>
    <row r="71" spans="13:17" x14ac:dyDescent="0.25">
      <c r="M71" s="70"/>
      <c r="N71" s="130"/>
      <c r="O71" s="130"/>
      <c r="P71" s="70"/>
      <c r="Q71" s="70"/>
    </row>
    <row r="72" spans="13:17" x14ac:dyDescent="0.25">
      <c r="M72" s="70"/>
      <c r="N72" s="130"/>
      <c r="O72" s="130"/>
      <c r="P72" s="70"/>
      <c r="Q72" s="70"/>
    </row>
    <row r="73" spans="13:17" x14ac:dyDescent="0.25">
      <c r="M73" s="70"/>
      <c r="N73" s="130"/>
      <c r="O73" s="130"/>
      <c r="P73" s="70"/>
      <c r="Q73" s="70"/>
    </row>
    <row r="74" spans="13:17" x14ac:dyDescent="0.25">
      <c r="M74" s="70"/>
      <c r="N74" s="130"/>
      <c r="O74" s="130"/>
      <c r="P74" s="70"/>
      <c r="Q74" s="70"/>
    </row>
    <row r="75" spans="13:17" x14ac:dyDescent="0.25">
      <c r="M75" s="70"/>
      <c r="N75" s="130"/>
      <c r="O75" s="130"/>
      <c r="P75" s="70"/>
      <c r="Q75" s="70"/>
    </row>
    <row r="76" spans="13:17" x14ac:dyDescent="0.25">
      <c r="M76" s="70"/>
      <c r="N76" s="130"/>
      <c r="O76" s="130"/>
      <c r="P76" s="70"/>
      <c r="Q76" s="70"/>
    </row>
    <row r="77" spans="13:17" x14ac:dyDescent="0.25">
      <c r="M77" s="70"/>
      <c r="N77" s="130"/>
      <c r="O77" s="130"/>
      <c r="P77" s="70"/>
      <c r="Q77" s="70"/>
    </row>
    <row r="78" spans="13:17" x14ac:dyDescent="0.25">
      <c r="M78" s="70"/>
      <c r="N78" s="130"/>
      <c r="O78" s="130"/>
      <c r="P78" s="70"/>
      <c r="Q78" s="70"/>
    </row>
    <row r="79" spans="13:17" x14ac:dyDescent="0.25">
      <c r="M79" s="70"/>
      <c r="N79" s="130"/>
      <c r="O79" s="130"/>
      <c r="P79" s="70"/>
      <c r="Q79" s="70"/>
    </row>
    <row r="80" spans="13:17" x14ac:dyDescent="0.25">
      <c r="M80" s="70"/>
      <c r="N80" s="130"/>
      <c r="O80" s="130"/>
      <c r="P80" s="70"/>
      <c r="Q80" s="70"/>
    </row>
    <row r="81" spans="13:17" x14ac:dyDescent="0.25">
      <c r="M81" s="70"/>
      <c r="N81" s="130"/>
      <c r="O81" s="130"/>
      <c r="P81" s="70"/>
      <c r="Q81" s="70"/>
    </row>
    <row r="82" spans="13:17" x14ac:dyDescent="0.25">
      <c r="M82" s="70"/>
      <c r="N82" s="130"/>
      <c r="O82" s="130"/>
      <c r="P82" s="70"/>
      <c r="Q82" s="70"/>
    </row>
    <row r="83" spans="13:17" x14ac:dyDescent="0.25">
      <c r="M83" s="70"/>
      <c r="N83" s="130"/>
      <c r="O83" s="130"/>
      <c r="P83" s="70"/>
      <c r="Q83" s="70"/>
    </row>
    <row r="84" spans="13:17" x14ac:dyDescent="0.25">
      <c r="M84" s="70"/>
      <c r="N84" s="130"/>
      <c r="O84" s="130"/>
      <c r="P84" s="70"/>
      <c r="Q84" s="70"/>
    </row>
    <row r="85" spans="13:17" x14ac:dyDescent="0.25">
      <c r="M85" s="70"/>
      <c r="N85" s="130"/>
      <c r="O85" s="130"/>
      <c r="P85" s="70"/>
      <c r="Q85" s="70"/>
    </row>
    <row r="86" spans="13:17" x14ac:dyDescent="0.25">
      <c r="M86" s="70"/>
      <c r="N86" s="130"/>
      <c r="O86" s="130"/>
      <c r="P86" s="70"/>
      <c r="Q86" s="70"/>
    </row>
    <row r="87" spans="13:17" x14ac:dyDescent="0.25">
      <c r="M87" s="70"/>
      <c r="N87" s="130"/>
      <c r="O87" s="130"/>
      <c r="P87" s="70"/>
      <c r="Q87" s="70"/>
    </row>
    <row r="88" spans="13:17" x14ac:dyDescent="0.25">
      <c r="M88" s="70"/>
      <c r="N88" s="130"/>
      <c r="O88" s="130"/>
      <c r="P88" s="70"/>
      <c r="Q88" s="70"/>
    </row>
    <row r="89" spans="13:17" x14ac:dyDescent="0.25">
      <c r="M89" s="70"/>
      <c r="N89" s="130"/>
      <c r="O89" s="130"/>
      <c r="P89" s="70"/>
      <c r="Q89" s="70"/>
    </row>
    <row r="90" spans="13:17" x14ac:dyDescent="0.25">
      <c r="M90" s="70"/>
      <c r="N90" s="130"/>
      <c r="O90" s="130"/>
      <c r="P90" s="70"/>
      <c r="Q90" s="70"/>
    </row>
    <row r="91" spans="13:17" x14ac:dyDescent="0.25">
      <c r="M91" s="70"/>
      <c r="N91" s="130"/>
      <c r="O91" s="130"/>
      <c r="P91" s="70"/>
      <c r="Q91" s="70"/>
    </row>
    <row r="92" spans="13:17" x14ac:dyDescent="0.25">
      <c r="M92" s="70"/>
      <c r="N92" s="130"/>
      <c r="O92" s="130"/>
      <c r="P92" s="70"/>
      <c r="Q92" s="70"/>
    </row>
    <row r="93" spans="13:17" x14ac:dyDescent="0.25">
      <c r="M93" s="70"/>
      <c r="N93" s="130"/>
      <c r="O93" s="130"/>
      <c r="P93" s="70"/>
      <c r="Q93" s="70"/>
    </row>
    <row r="94" spans="13:17" x14ac:dyDescent="0.25">
      <c r="M94" s="70"/>
      <c r="N94" s="130"/>
      <c r="O94" s="130"/>
      <c r="P94" s="70"/>
      <c r="Q94" s="70"/>
    </row>
    <row r="95" spans="13:17" x14ac:dyDescent="0.25">
      <c r="M95" s="70"/>
      <c r="N95" s="130"/>
      <c r="O95" s="130"/>
      <c r="P95" s="70"/>
      <c r="Q95" s="70"/>
    </row>
    <row r="96" spans="13:17" x14ac:dyDescent="0.25">
      <c r="M96" s="70"/>
      <c r="N96" s="130"/>
      <c r="O96" s="130"/>
      <c r="P96" s="70"/>
      <c r="Q96" s="70"/>
    </row>
    <row r="97" spans="13:17" x14ac:dyDescent="0.25">
      <c r="M97" s="70"/>
      <c r="N97" s="130"/>
      <c r="O97" s="130"/>
      <c r="P97" s="70"/>
      <c r="Q97" s="70"/>
    </row>
    <row r="98" spans="13:17" x14ac:dyDescent="0.25">
      <c r="M98" s="70"/>
      <c r="N98" s="130"/>
      <c r="O98" s="130"/>
      <c r="P98" s="70"/>
      <c r="Q98" s="70"/>
    </row>
    <row r="99" spans="13:17" x14ac:dyDescent="0.25">
      <c r="M99" s="70"/>
      <c r="N99" s="130"/>
      <c r="O99" s="130"/>
      <c r="P99" s="70"/>
      <c r="Q99" s="70"/>
    </row>
    <row r="100" spans="13:17" x14ac:dyDescent="0.25">
      <c r="M100" s="70"/>
      <c r="N100" s="130"/>
      <c r="O100" s="130"/>
      <c r="P100" s="70"/>
      <c r="Q100" s="70"/>
    </row>
    <row r="101" spans="13:17" x14ac:dyDescent="0.25">
      <c r="M101" s="70"/>
      <c r="N101" s="130"/>
      <c r="O101" s="130"/>
      <c r="P101" s="70"/>
      <c r="Q101" s="70"/>
    </row>
    <row r="102" spans="13:17" x14ac:dyDescent="0.25">
      <c r="M102" s="70"/>
      <c r="N102" s="130"/>
      <c r="O102" s="130"/>
      <c r="P102" s="70"/>
      <c r="Q102" s="70"/>
    </row>
    <row r="103" spans="13:17" x14ac:dyDescent="0.25">
      <c r="M103" s="70"/>
      <c r="N103" s="130"/>
      <c r="O103" s="130"/>
      <c r="P103" s="70"/>
      <c r="Q103" s="70"/>
    </row>
    <row r="104" spans="13:17" x14ac:dyDescent="0.25">
      <c r="M104" s="70"/>
      <c r="N104" s="130"/>
      <c r="O104" s="130"/>
      <c r="P104" s="70"/>
      <c r="Q104" s="70"/>
    </row>
    <row r="105" spans="13:17" x14ac:dyDescent="0.25">
      <c r="M105" s="70"/>
      <c r="N105" s="130"/>
      <c r="O105" s="130"/>
      <c r="P105" s="70"/>
      <c r="Q105" s="70"/>
    </row>
    <row r="106" spans="13:17" x14ac:dyDescent="0.25">
      <c r="M106" s="70"/>
      <c r="N106" s="130"/>
      <c r="O106" s="130"/>
      <c r="P106" s="70"/>
      <c r="Q106" s="70"/>
    </row>
    <row r="107" spans="13:17" x14ac:dyDescent="0.25">
      <c r="M107" s="70"/>
      <c r="N107" s="130"/>
      <c r="O107" s="130"/>
      <c r="P107" s="70"/>
      <c r="Q107" s="70"/>
    </row>
    <row r="108" spans="13:17" x14ac:dyDescent="0.25">
      <c r="M108" s="70"/>
      <c r="N108" s="130"/>
      <c r="O108" s="130"/>
      <c r="P108" s="70"/>
      <c r="Q108" s="70"/>
    </row>
    <row r="109" spans="13:17" x14ac:dyDescent="0.25">
      <c r="M109" s="70"/>
      <c r="N109" s="130"/>
      <c r="O109" s="130"/>
      <c r="P109" s="70"/>
      <c r="Q109" s="70"/>
    </row>
    <row r="110" spans="13:17" x14ac:dyDescent="0.25">
      <c r="M110" s="70"/>
      <c r="N110" s="130"/>
      <c r="O110" s="130"/>
      <c r="P110" s="70"/>
      <c r="Q110" s="70"/>
    </row>
    <row r="111" spans="13:17" x14ac:dyDescent="0.25">
      <c r="M111" s="70"/>
      <c r="N111" s="130"/>
      <c r="O111" s="130"/>
      <c r="P111" s="70"/>
      <c r="Q111" s="70"/>
    </row>
    <row r="112" spans="13:17" x14ac:dyDescent="0.25">
      <c r="M112" s="70"/>
      <c r="N112" s="130"/>
      <c r="O112" s="130"/>
      <c r="P112" s="70"/>
      <c r="Q112" s="70"/>
    </row>
    <row r="113" spans="13:17" x14ac:dyDescent="0.25">
      <c r="M113" s="70"/>
      <c r="N113" s="130"/>
      <c r="O113" s="130"/>
      <c r="P113" s="70"/>
      <c r="Q113" s="70"/>
    </row>
    <row r="114" spans="13:17" x14ac:dyDescent="0.25">
      <c r="M114" s="70"/>
      <c r="N114" s="130"/>
      <c r="O114" s="130"/>
      <c r="P114" s="70"/>
      <c r="Q114" s="70"/>
    </row>
    <row r="115" spans="13:17" x14ac:dyDescent="0.25">
      <c r="M115" s="70"/>
      <c r="N115" s="130"/>
      <c r="O115" s="130"/>
      <c r="P115" s="70"/>
      <c r="Q115" s="70"/>
    </row>
    <row r="116" spans="13:17" x14ac:dyDescent="0.25">
      <c r="M116" s="70"/>
      <c r="N116" s="130"/>
      <c r="O116" s="130"/>
      <c r="P116" s="70"/>
      <c r="Q116" s="70"/>
    </row>
    <row r="117" spans="13:17" x14ac:dyDescent="0.25">
      <c r="M117" s="70"/>
      <c r="N117" s="130"/>
      <c r="O117" s="130"/>
      <c r="P117" s="70"/>
      <c r="Q117" s="70"/>
    </row>
    <row r="118" spans="13:17" x14ac:dyDescent="0.25">
      <c r="M118" s="70"/>
      <c r="N118" s="130"/>
      <c r="O118" s="130"/>
      <c r="P118" s="70"/>
      <c r="Q118" s="70"/>
    </row>
    <row r="119" spans="13:17" x14ac:dyDescent="0.25">
      <c r="M119" s="70"/>
      <c r="N119" s="130"/>
      <c r="O119" s="130"/>
      <c r="P119" s="70"/>
      <c r="Q119" s="70"/>
    </row>
    <row r="120" spans="13:17" x14ac:dyDescent="0.25">
      <c r="M120" s="70"/>
      <c r="N120" s="130"/>
      <c r="O120" s="130"/>
      <c r="P120" s="70"/>
      <c r="Q120" s="70"/>
    </row>
    <row r="121" spans="13:17" x14ac:dyDescent="0.25">
      <c r="M121" s="70"/>
      <c r="N121" s="130"/>
      <c r="O121" s="130"/>
      <c r="P121" s="70"/>
      <c r="Q121" s="70"/>
    </row>
    <row r="122" spans="13:17" x14ac:dyDescent="0.25">
      <c r="M122" s="70"/>
      <c r="N122" s="130"/>
      <c r="O122" s="130"/>
      <c r="P122" s="70"/>
      <c r="Q122" s="70"/>
    </row>
    <row r="123" spans="13:17" x14ac:dyDescent="0.25">
      <c r="M123" s="70"/>
      <c r="N123" s="130"/>
      <c r="O123" s="130"/>
      <c r="P123" s="70"/>
      <c r="Q123" s="70"/>
    </row>
    <row r="124" spans="13:17" x14ac:dyDescent="0.25">
      <c r="M124" s="70"/>
      <c r="N124" s="130"/>
      <c r="O124" s="130"/>
      <c r="P124" s="70"/>
      <c r="Q124" s="70"/>
    </row>
    <row r="125" spans="13:17" x14ac:dyDescent="0.25">
      <c r="M125" s="70"/>
      <c r="N125" s="130"/>
      <c r="O125" s="130"/>
      <c r="P125" s="70"/>
      <c r="Q125" s="70"/>
    </row>
    <row r="126" spans="13:17" x14ac:dyDescent="0.25">
      <c r="M126" s="70"/>
      <c r="N126" s="130"/>
      <c r="O126" s="130"/>
      <c r="P126" s="70"/>
      <c r="Q126" s="70"/>
    </row>
    <row r="127" spans="13:17" x14ac:dyDescent="0.25">
      <c r="M127" s="70"/>
      <c r="N127" s="130"/>
      <c r="O127" s="130"/>
      <c r="P127" s="70"/>
      <c r="Q127" s="70"/>
    </row>
    <row r="128" spans="13:17" x14ac:dyDescent="0.25">
      <c r="M128" s="70"/>
      <c r="N128" s="130"/>
      <c r="O128" s="130"/>
      <c r="P128" s="70"/>
      <c r="Q128" s="70"/>
    </row>
    <row r="129" spans="13:17" x14ac:dyDescent="0.25">
      <c r="M129" s="70"/>
      <c r="N129" s="130"/>
      <c r="O129" s="130"/>
      <c r="P129" s="70"/>
      <c r="Q129" s="70"/>
    </row>
    <row r="130" spans="13:17" x14ac:dyDescent="0.25">
      <c r="M130" s="70"/>
      <c r="N130" s="130"/>
      <c r="O130" s="130"/>
      <c r="P130" s="70"/>
      <c r="Q130" s="70"/>
    </row>
    <row r="131" spans="13:17" x14ac:dyDescent="0.25">
      <c r="M131" s="70"/>
      <c r="N131" s="130"/>
      <c r="O131" s="130"/>
      <c r="P131" s="70"/>
      <c r="Q131" s="70"/>
    </row>
    <row r="132" spans="13:17" x14ac:dyDescent="0.25">
      <c r="M132" s="70"/>
      <c r="N132" s="130"/>
      <c r="O132" s="130"/>
      <c r="P132" s="70"/>
      <c r="Q132" s="70"/>
    </row>
    <row r="133" spans="13:17" x14ac:dyDescent="0.25">
      <c r="M133" s="70"/>
      <c r="N133" s="130"/>
      <c r="O133" s="130"/>
      <c r="P133" s="70"/>
      <c r="Q133" s="70"/>
    </row>
    <row r="134" spans="13:17" x14ac:dyDescent="0.25">
      <c r="M134" s="70"/>
      <c r="N134" s="130"/>
      <c r="O134" s="130"/>
      <c r="P134" s="70"/>
      <c r="Q134" s="70"/>
    </row>
    <row r="135" spans="13:17" x14ac:dyDescent="0.25">
      <c r="M135" s="70"/>
      <c r="N135" s="130"/>
      <c r="O135" s="130"/>
      <c r="P135" s="70"/>
      <c r="Q135" s="70"/>
    </row>
    <row r="136" spans="13:17" x14ac:dyDescent="0.25">
      <c r="M136" s="70"/>
      <c r="N136" s="130"/>
      <c r="O136" s="130"/>
      <c r="P136" s="70"/>
      <c r="Q136" s="70"/>
    </row>
    <row r="137" spans="13:17" x14ac:dyDescent="0.25">
      <c r="M137" s="70"/>
      <c r="N137" s="130"/>
      <c r="O137" s="130"/>
      <c r="P137" s="70"/>
      <c r="Q137" s="70"/>
    </row>
    <row r="138" spans="13:17" x14ac:dyDescent="0.25">
      <c r="M138" s="70"/>
      <c r="N138" s="130"/>
      <c r="O138" s="130"/>
      <c r="P138" s="70"/>
      <c r="Q138" s="70"/>
    </row>
    <row r="139" spans="13:17" x14ac:dyDescent="0.25">
      <c r="M139" s="70"/>
      <c r="N139" s="130"/>
      <c r="O139" s="130"/>
      <c r="P139" s="70"/>
      <c r="Q139" s="70"/>
    </row>
    <row r="140" spans="13:17" x14ac:dyDescent="0.25">
      <c r="M140" s="70"/>
      <c r="N140" s="130"/>
      <c r="O140" s="130"/>
      <c r="P140" s="70"/>
      <c r="Q140" s="70"/>
    </row>
    <row r="141" spans="13:17" x14ac:dyDescent="0.25">
      <c r="M141" s="70"/>
      <c r="N141" s="130"/>
      <c r="O141" s="130"/>
      <c r="P141" s="70"/>
      <c r="Q141" s="70"/>
    </row>
    <row r="142" spans="13:17" x14ac:dyDescent="0.25">
      <c r="M142" s="70"/>
      <c r="N142" s="130"/>
      <c r="O142" s="130"/>
      <c r="P142" s="70"/>
      <c r="Q142" s="70"/>
    </row>
    <row r="143" spans="13:17" x14ac:dyDescent="0.25">
      <c r="M143" s="70"/>
      <c r="N143" s="130"/>
      <c r="O143" s="130"/>
      <c r="P143" s="70"/>
      <c r="Q143" s="70"/>
    </row>
    <row r="144" spans="13:17" x14ac:dyDescent="0.25">
      <c r="M144" s="70"/>
      <c r="N144" s="130"/>
      <c r="O144" s="130"/>
      <c r="P144" s="70"/>
      <c r="Q144" s="70"/>
    </row>
    <row r="145" spans="13:17" x14ac:dyDescent="0.25">
      <c r="M145" s="70"/>
      <c r="N145" s="130"/>
      <c r="O145" s="130"/>
      <c r="P145" s="70"/>
      <c r="Q145" s="70"/>
    </row>
    <row r="146" spans="13:17" x14ac:dyDescent="0.25">
      <c r="M146" s="70"/>
      <c r="N146" s="130"/>
      <c r="O146" s="130"/>
      <c r="P146" s="70"/>
      <c r="Q146" s="70"/>
    </row>
    <row r="147" spans="13:17" x14ac:dyDescent="0.25">
      <c r="M147" s="70"/>
      <c r="N147" s="130"/>
      <c r="O147" s="130"/>
      <c r="P147" s="70"/>
      <c r="Q147" s="70"/>
    </row>
    <row r="148" spans="13:17" x14ac:dyDescent="0.25">
      <c r="M148" s="70"/>
      <c r="N148" s="130"/>
      <c r="O148" s="130"/>
      <c r="P148" s="70"/>
      <c r="Q148" s="70"/>
    </row>
    <row r="149" spans="13:17" x14ac:dyDescent="0.25">
      <c r="M149" s="70"/>
      <c r="N149" s="130"/>
      <c r="O149" s="130"/>
      <c r="P149" s="70"/>
      <c r="Q149" s="70"/>
    </row>
    <row r="150" spans="13:17" x14ac:dyDescent="0.25">
      <c r="M150" s="70"/>
      <c r="N150" s="130"/>
      <c r="O150" s="130"/>
      <c r="P150" s="70"/>
      <c r="Q150" s="70"/>
    </row>
    <row r="151" spans="13:17" x14ac:dyDescent="0.25">
      <c r="M151" s="70"/>
      <c r="N151" s="130"/>
      <c r="O151" s="130"/>
      <c r="P151" s="70"/>
      <c r="Q151" s="70"/>
    </row>
    <row r="152" spans="13:17" x14ac:dyDescent="0.25">
      <c r="M152" s="70"/>
      <c r="N152" s="130"/>
      <c r="O152" s="130"/>
      <c r="P152" s="70"/>
      <c r="Q152" s="70"/>
    </row>
    <row r="153" spans="13:17" x14ac:dyDescent="0.25">
      <c r="M153" s="70"/>
      <c r="N153" s="130"/>
      <c r="O153" s="130"/>
      <c r="P153" s="70"/>
      <c r="Q153" s="70"/>
    </row>
    <row r="154" spans="13:17" x14ac:dyDescent="0.25">
      <c r="M154" s="70"/>
      <c r="N154" s="130"/>
      <c r="O154" s="130"/>
      <c r="P154" s="70"/>
      <c r="Q154" s="70"/>
    </row>
    <row r="155" spans="13:17" x14ac:dyDescent="0.25">
      <c r="M155" s="70"/>
      <c r="N155" s="130"/>
      <c r="O155" s="130"/>
      <c r="P155" s="70"/>
      <c r="Q155" s="70"/>
    </row>
    <row r="156" spans="13:17" x14ac:dyDescent="0.25">
      <c r="M156" s="70"/>
      <c r="N156" s="130"/>
      <c r="O156" s="130"/>
      <c r="P156" s="70"/>
      <c r="Q156" s="70"/>
    </row>
    <row r="157" spans="13:17" x14ac:dyDescent="0.25">
      <c r="M157" s="70"/>
      <c r="N157" s="130"/>
      <c r="O157" s="130"/>
      <c r="P157" s="70"/>
      <c r="Q157" s="70"/>
    </row>
    <row r="158" spans="13:17" x14ac:dyDescent="0.25">
      <c r="M158" s="70"/>
      <c r="N158" s="130"/>
      <c r="O158" s="130"/>
      <c r="P158" s="70"/>
      <c r="Q158" s="70"/>
    </row>
    <row r="159" spans="13:17" x14ac:dyDescent="0.25">
      <c r="M159" s="70"/>
      <c r="N159" s="130"/>
      <c r="O159" s="130"/>
      <c r="P159" s="70"/>
      <c r="Q159" s="70"/>
    </row>
    <row r="160" spans="13:17" x14ac:dyDescent="0.25">
      <c r="M160" s="70"/>
      <c r="N160" s="130"/>
      <c r="O160" s="130"/>
      <c r="P160" s="70"/>
      <c r="Q160" s="70"/>
    </row>
    <row r="161" spans="13:17" x14ac:dyDescent="0.25">
      <c r="M161" s="70"/>
      <c r="N161" s="130"/>
      <c r="O161" s="130"/>
      <c r="P161" s="70"/>
      <c r="Q161" s="70"/>
    </row>
    <row r="162" spans="13:17" x14ac:dyDescent="0.25">
      <c r="M162" s="70"/>
      <c r="N162" s="130"/>
      <c r="O162" s="130"/>
      <c r="P162" s="70"/>
      <c r="Q162" s="70"/>
    </row>
    <row r="163" spans="13:17" x14ac:dyDescent="0.25">
      <c r="M163" s="70"/>
      <c r="N163" s="130"/>
      <c r="O163" s="130"/>
      <c r="P163" s="70"/>
      <c r="Q163" s="70"/>
    </row>
    <row r="164" spans="13:17" x14ac:dyDescent="0.25">
      <c r="M164" s="70"/>
      <c r="N164" s="130"/>
      <c r="O164" s="130"/>
      <c r="P164" s="70"/>
      <c r="Q164" s="70"/>
    </row>
    <row r="165" spans="13:17" x14ac:dyDescent="0.25">
      <c r="M165" s="70"/>
      <c r="N165" s="130"/>
      <c r="O165" s="130"/>
      <c r="P165" s="70"/>
      <c r="Q165" s="70"/>
    </row>
    <row r="166" spans="13:17" x14ac:dyDescent="0.25">
      <c r="M166" s="70"/>
      <c r="N166" s="130"/>
      <c r="O166" s="130"/>
      <c r="P166" s="70"/>
      <c r="Q166" s="70"/>
    </row>
    <row r="167" spans="13:17" x14ac:dyDescent="0.25">
      <c r="M167" s="70"/>
      <c r="N167" s="130"/>
      <c r="O167" s="130"/>
      <c r="P167" s="70"/>
      <c r="Q167" s="70"/>
    </row>
    <row r="168" spans="13:17" x14ac:dyDescent="0.25">
      <c r="M168" s="70"/>
      <c r="N168" s="130"/>
      <c r="O168" s="130"/>
      <c r="P168" s="70"/>
      <c r="Q168" s="70"/>
    </row>
    <row r="169" spans="13:17" x14ac:dyDescent="0.25">
      <c r="M169" s="70"/>
      <c r="N169" s="130"/>
      <c r="O169" s="130"/>
      <c r="P169" s="70"/>
      <c r="Q169" s="70"/>
    </row>
    <row r="170" spans="13:17" x14ac:dyDescent="0.25">
      <c r="M170" s="70"/>
      <c r="N170" s="130"/>
      <c r="O170" s="130"/>
      <c r="P170" s="70"/>
      <c r="Q170" s="70"/>
    </row>
    <row r="171" spans="13:17" x14ac:dyDescent="0.25">
      <c r="M171" s="70"/>
      <c r="N171" s="130"/>
      <c r="O171" s="130"/>
      <c r="P171" s="70"/>
      <c r="Q171" s="70"/>
    </row>
    <row r="172" spans="13:17" x14ac:dyDescent="0.25">
      <c r="M172" s="70"/>
      <c r="N172" s="130"/>
      <c r="O172" s="130"/>
      <c r="P172" s="70"/>
      <c r="Q172" s="70"/>
    </row>
    <row r="173" spans="13:17" x14ac:dyDescent="0.25">
      <c r="M173" s="70"/>
      <c r="N173" s="130"/>
      <c r="O173" s="130"/>
      <c r="P173" s="70"/>
      <c r="Q173" s="70"/>
    </row>
    <row r="174" spans="13:17" x14ac:dyDescent="0.25">
      <c r="M174" s="70"/>
      <c r="N174" s="130"/>
      <c r="O174" s="130"/>
      <c r="P174" s="70"/>
      <c r="Q174" s="70"/>
    </row>
    <row r="175" spans="13:17" x14ac:dyDescent="0.25">
      <c r="M175" s="70"/>
      <c r="N175" s="129"/>
      <c r="O175" s="70"/>
      <c r="P175" s="70"/>
      <c r="Q175" s="70"/>
    </row>
    <row r="176" spans="13:17" x14ac:dyDescent="0.25">
      <c r="M176" s="70"/>
      <c r="N176" s="129"/>
      <c r="O176" s="70"/>
      <c r="P176" s="70"/>
      <c r="Q176" s="70"/>
    </row>
  </sheetData>
  <sortState ref="A59:V93">
    <sortCondition ref="B59:B93"/>
  </sortState>
  <mergeCells count="84">
    <mergeCell ref="P37:Q37"/>
    <mergeCell ref="R31:S31"/>
    <mergeCell ref="K12:L12"/>
    <mergeCell ref="K25:L25"/>
    <mergeCell ref="A25:E25"/>
    <mergeCell ref="I14:I20"/>
    <mergeCell ref="J14:J20"/>
    <mergeCell ref="E14:E20"/>
    <mergeCell ref="J21:J24"/>
    <mergeCell ref="I21:I24"/>
    <mergeCell ref="E21:E24"/>
    <mergeCell ref="A26:B27"/>
    <mergeCell ref="Q25:R25"/>
    <mergeCell ref="F25:J25"/>
    <mergeCell ref="F12:J12"/>
    <mergeCell ref="H7:H8"/>
    <mergeCell ref="G7:G8"/>
    <mergeCell ref="F7:F8"/>
    <mergeCell ref="A6:A8"/>
    <mergeCell ref="B6:B8"/>
    <mergeCell ref="C6:C8"/>
    <mergeCell ref="D6:D8"/>
    <mergeCell ref="E6:E8"/>
    <mergeCell ref="F6:H6"/>
    <mergeCell ref="E38:H38"/>
    <mergeCell ref="T26:U27"/>
    <mergeCell ref="Q28:S28"/>
    <mergeCell ref="S26:S27"/>
    <mergeCell ref="Q26:R27"/>
    <mergeCell ref="C26:J27"/>
    <mergeCell ref="K26:L27"/>
    <mergeCell ref="M26:N27"/>
    <mergeCell ref="O26:P27"/>
    <mergeCell ref="I37:L37"/>
    <mergeCell ref="I31:K31"/>
    <mergeCell ref="I35:K35"/>
    <mergeCell ref="I36:K36"/>
    <mergeCell ref="P31:Q31"/>
    <mergeCell ref="P35:Q35"/>
    <mergeCell ref="P36:Q36"/>
    <mergeCell ref="T25:U25"/>
    <mergeCell ref="J10:J11"/>
    <mergeCell ref="T15:U15"/>
    <mergeCell ref="T16:U16"/>
    <mergeCell ref="M25:N25"/>
    <mergeCell ref="O25:P25"/>
    <mergeCell ref="T12:U12"/>
    <mergeCell ref="A13:U13"/>
    <mergeCell ref="T14:U14"/>
    <mergeCell ref="M12:N12"/>
    <mergeCell ref="O12:P12"/>
    <mergeCell ref="T24:U24"/>
    <mergeCell ref="E10:E11"/>
    <mergeCell ref="I10:I11"/>
    <mergeCell ref="T10:U10"/>
    <mergeCell ref="T11:U11"/>
    <mergeCell ref="A1:T1"/>
    <mergeCell ref="E2:T2"/>
    <mergeCell ref="E3:T3"/>
    <mergeCell ref="E4:T4"/>
    <mergeCell ref="E5:T5"/>
    <mergeCell ref="A2:D2"/>
    <mergeCell ref="A3:D3"/>
    <mergeCell ref="A4:D4"/>
    <mergeCell ref="A5:D5"/>
    <mergeCell ref="A9:U9"/>
    <mergeCell ref="T23:U23"/>
    <mergeCell ref="T17:U17"/>
    <mergeCell ref="T18:U18"/>
    <mergeCell ref="T20:U20"/>
    <mergeCell ref="T21:U21"/>
    <mergeCell ref="T22:U22"/>
    <mergeCell ref="Q12:R12"/>
    <mergeCell ref="T19:U19"/>
    <mergeCell ref="T6:U8"/>
    <mergeCell ref="K7:L7"/>
    <mergeCell ref="M7:N7"/>
    <mergeCell ref="I6:I8"/>
    <mergeCell ref="J6:J8"/>
    <mergeCell ref="O7:P7"/>
    <mergeCell ref="S6:S8"/>
    <mergeCell ref="Q6:Q8"/>
    <mergeCell ref="R6:R8"/>
    <mergeCell ref="K6:P6"/>
  </mergeCells>
  <printOptions horizontalCentered="1"/>
  <pageMargins left="0" right="0.6692913385826772" top="0.78740157480314965" bottom="0.78740157480314965" header="0.31496062992125984" footer="0.31496062992125984"/>
  <pageSetup paperSize="9" scale="30" fitToHeight="0" orientation="landscape" horizontalDpi="4294967295" verticalDpi="4294967295" r:id="rId1"/>
  <headerFooter>
    <oddHeader xml:space="preserve">&amp;L&amp;"Arial,Normal"&amp;20&amp;U
&amp;C&amp;"Arial,Normal"&amp;20GİZLİ&amp;R&amp;"Arial,Normal"&amp;20Ek-2&amp;K00+000......&amp;K01+000
Haziran 2019&amp;K00+000......   </oddHeader>
    <oddFooter>&amp;L&amp;"Arial,Normal"&amp;20&amp;U&amp;K00+000....&amp;C&amp;"Arial,Normal"&amp;20&amp;P
GİZLİ</oddFooter>
  </headerFooter>
  <rowBreaks count="1" manualBreakCount="1">
    <brk id="54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EK-1-İŞ LİSTESİ</vt:lpstr>
      <vt:lpstr>MALZEME</vt:lpstr>
      <vt:lpstr>EK-3-PURSANTAJ CETVELİ</vt:lpstr>
      <vt:lpstr>EK-2-YAKLAŞIK MALİYET</vt:lpstr>
      <vt:lpstr>'EK-1-İŞ LİSTESİ'!Yazdırma_Alanı</vt:lpstr>
      <vt:lpstr>'EK-2-YAKLAŞIK MALİYET'!Yazdırma_Alanı</vt:lpstr>
      <vt:lpstr>'EK-3-PURSANTAJ CETVELİ'!Yazdırma_Alanı</vt:lpstr>
      <vt:lpstr>'EK-1-İŞ LİSTESİ'!Yazdırma_Başlıkları</vt:lpstr>
      <vt:lpstr>'EK-2-YAKLAŞIK MALİYET'!Yazdırma_Başlıkları</vt:lpstr>
      <vt:lpstr>'EK-3-PURSANTAJ CETVELİ'!Yazdırma_Başlıkları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a18c!?1475tx0099m2@0R6t+85nYz&amp;3El!K%AQx2x5hT#2O0fTr$=gWb</cp:keywords>
  <cp:lastModifiedBy/>
  <dcterms:created xsi:type="dcterms:W3CDTF">2006-09-16T00:00:00Z</dcterms:created>
  <dcterms:modified xsi:type="dcterms:W3CDTF">2020-08-31T11:49:03Z</dcterms:modified>
</cp:coreProperties>
</file>