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B513-0012\Users\IB513-0012\Desktop\AKTAR\İHALE KOMİSYONU\2021 yılı alımları\İH-5_SAC, ÇELİK VE BORU MALZEME ALIMI_15ç\"/>
    </mc:Choice>
  </mc:AlternateContent>
  <bookViews>
    <workbookView xWindow="480" yWindow="45" windowWidth="18240" windowHeight="11055"/>
  </bookViews>
  <sheets>
    <sheet name="Ek-1" sheetId="1" r:id="rId1"/>
    <sheet name="Sayfa2" sheetId="2" r:id="rId2"/>
    <sheet name="Sayfa3" sheetId="3" r:id="rId3"/>
  </sheets>
  <externalReferences>
    <externalReference r:id="rId4"/>
  </externalReferences>
  <definedNames>
    <definedName name="_xlnm._FilterDatabase" localSheetId="0" hidden="1">'Ek-1'!$A$1:$J$68</definedName>
    <definedName name="_xlnm.Print_Area" localSheetId="0">'Ek-1'!$A$1:$J$49</definedName>
    <definedName name="_xlnm.Print_Titles" localSheetId="0">'Ek-1'!$2:$2</definedName>
  </definedNames>
  <calcPr calcId="162913"/>
</workbook>
</file>

<file path=xl/calcChain.xml><?xml version="1.0" encoding="utf-8"?>
<calcChain xmlns="http://schemas.openxmlformats.org/spreadsheetml/2006/main">
  <c r="L4" i="1" l="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 i="1"/>
  <c r="N8" i="1" l="1"/>
  <c r="N14" i="1"/>
  <c r="N20" i="1"/>
  <c r="N26" i="1"/>
  <c r="N32" i="1"/>
  <c r="N3" i="1" l="1"/>
  <c r="N27" i="1"/>
  <c r="N21" i="1"/>
  <c r="N15" i="1"/>
  <c r="N9" i="1"/>
  <c r="N31" i="1"/>
  <c r="N25" i="1"/>
  <c r="N19" i="1"/>
  <c r="N13" i="1"/>
  <c r="N7" i="1"/>
  <c r="N30" i="1"/>
  <c r="N24" i="1"/>
  <c r="N18" i="1"/>
  <c r="N12" i="1"/>
  <c r="N6" i="1"/>
  <c r="N29" i="1"/>
  <c r="N23" i="1"/>
  <c r="N17" i="1"/>
  <c r="N11" i="1"/>
  <c r="N5" i="1"/>
  <c r="N28" i="1"/>
  <c r="N22" i="1"/>
  <c r="N16" i="1"/>
  <c r="N10" i="1"/>
  <c r="N4" i="1"/>
  <c r="O3" i="1"/>
  <c r="O27" i="1"/>
  <c r="O21" i="1"/>
  <c r="O15" i="1"/>
  <c r="O9" i="1"/>
  <c r="O28" i="1"/>
  <c r="O22" i="1"/>
  <c r="O16" i="1"/>
  <c r="O10" i="1"/>
  <c r="O4" i="1"/>
  <c r="O32" i="1"/>
  <c r="O26" i="1"/>
  <c r="O20" i="1"/>
  <c r="O14" i="1"/>
  <c r="O8" i="1"/>
  <c r="O31" i="1"/>
  <c r="O25" i="1"/>
  <c r="O19" i="1"/>
  <c r="O13" i="1"/>
  <c r="O7" i="1"/>
  <c r="O30" i="1"/>
  <c r="O24" i="1"/>
  <c r="O18" i="1"/>
  <c r="O12" i="1"/>
  <c r="O6" i="1"/>
  <c r="O29" i="1"/>
  <c r="O23" i="1"/>
  <c r="O17" i="1"/>
  <c r="O11" i="1"/>
  <c r="O5" i="1"/>
</calcChain>
</file>

<file path=xl/sharedStrings.xml><?xml version="1.0" encoding="utf-8"?>
<sst xmlns="http://schemas.openxmlformats.org/spreadsheetml/2006/main" count="238" uniqueCount="170">
  <si>
    <t>STOK NU.</t>
  </si>
  <si>
    <t>CİNSİ</t>
  </si>
  <si>
    <t xml:space="preserve">ÖZELLİKLERİ </t>
  </si>
  <si>
    <t>KG</t>
  </si>
  <si>
    <t>MT</t>
  </si>
  <si>
    <t>2.4MX1.2MX1MM</t>
  </si>
  <si>
    <t>ANA MALZEME</t>
  </si>
  <si>
    <t>9515KK0105158</t>
  </si>
  <si>
    <t>4710KK0112861</t>
  </si>
  <si>
    <t>‌PROFİL, KARE, 40X40X2 MM</t>
  </si>
  <si>
    <t>‌SAC, LEVHA,  E-7114 1X1200X2400 MM</t>
  </si>
  <si>
    <t>‌SAC, LEVHA, METAL,  1200X2400X4.5 MM, HRU, E-6224</t>
  </si>
  <si>
    <t>‌SAC, LEVHA, METAL, 1200X2400X3.0 MM, HRU, E-6224</t>
  </si>
  <si>
    <t>‌SAÇ LEVHA 2X1000X2000 MM E 3237,HRP</t>
  </si>
  <si>
    <t>‌ÇELİK ERDEMİR.6112 CRS 1X1200X2400 MM</t>
  </si>
  <si>
    <t>‌PROFİL, KARE, 30X30X2 MM</t>
  </si>
  <si>
    <t>‌BORU BAKIR 4X6 RAF</t>
  </si>
  <si>
    <t>‌PROFIL 40X40X2MM FE37-2</t>
  </si>
  <si>
    <t>‌1X1200X2400MM.E-7114</t>
  </si>
  <si>
    <t>‌E-6224  4.5X1200X2400</t>
  </si>
  <si>
    <t>‌3X1200X2400 E-6224</t>
  </si>
  <si>
    <t>‌2,00X1000X2000 HRP 3237</t>
  </si>
  <si>
    <t>‌PROFIL30X30X2MM FE37-2</t>
  </si>
  <si>
    <t>9510KKB000624</t>
  </si>
  <si>
    <t>MALZEME ÇELİK ERD.6112
2 ABRY UZUNLUK MİLİMETRE NOMİNAL + 2400,0
3 AGTA TEMEL ŞEKIL STILI A10 YASSI VE DÜZ YÜZEYLİ
4 ABGL ENİ MİLİMETRE NOMİNAL + 1200,0
5 ADVM KESİT KALINLIĞI MİLİMETRE NOMİNAL + 1,0
6 SUPP İLAVE ÖZELLİKLER KENAR TİPİ: CRS
7 CLQL KULLANIM ADI DKP SAC0</t>
  </si>
  <si>
    <t>TEKNİK ŞARTNAME</t>
  </si>
  <si>
    <t>‌SAC, LEVHA, METAL, 1200x2400X2.0 MM, HRP, E-3237</t>
  </si>
  <si>
    <t>10131HS0363</t>
  </si>
  <si>
    <t>‌SAC LEVHA HRP E 3237  1,5X1000X2000 MM.</t>
  </si>
  <si>
    <t>‌1,50X1000X2000 HRP-3237</t>
  </si>
  <si>
    <t>‌SAC, LEVHA, METAL, 1000X2000X2.0 MM, RKK, E3237</t>
  </si>
  <si>
    <t>10131HS0056</t>
  </si>
  <si>
    <t>‌SAC, LEVHA, METAL, 1500X2400X1.2 MM, CCRSK,  E-7114</t>
  </si>
  <si>
    <t>10131HS0306</t>
  </si>
  <si>
    <t>9515KK0125100</t>
  </si>
  <si>
    <t>‌SAC LEVHA, METAL 1,5X1200X2400 MM.</t>
  </si>
  <si>
    <t>T951855</t>
  </si>
  <si>
    <t>‌5MM.Q ÇEL.ÇUB.Ç-1030</t>
  </si>
  <si>
    <t>10091HC0010</t>
  </si>
  <si>
    <t>‌ÇELİK ÇUBUK YUV. Ø 4 MM  Ç-1040</t>
  </si>
  <si>
    <t>YUV 4MM C1040</t>
  </si>
  <si>
    <t>‌ÇELİK ÇUBUK  Q 6MM</t>
  </si>
  <si>
    <t>‌CUBUK,C-1020,6MM,YUVARLAK</t>
  </si>
  <si>
    <t>9510KK0069292</t>
  </si>
  <si>
    <t>‌ÇELİK ÇUBUK Ø 7 MM Ç-1117</t>
  </si>
  <si>
    <t>10131HC0134</t>
  </si>
  <si>
    <t>‌ÇELİK ÇUBUK, Q: 90 MM, Ç-8620</t>
  </si>
  <si>
    <t>10131HC0960</t>
  </si>
  <si>
    <t>‌ÇUBUK PİRİNÇ, Ø 12 MM MS-58</t>
  </si>
  <si>
    <t>YUV12MMM558</t>
  </si>
  <si>
    <t>‌TEL ÇELİK (Ø) 0,5 MM. AISI-304 (YAY İMALATI İÇİN)</t>
  </si>
  <si>
    <t>10111HT1513</t>
  </si>
  <si>
    <t>‌TEL, ÇELİK (Ø) 1 MM.  (YAY İMALATI İÇİN) C-9245</t>
  </si>
  <si>
    <t>9505KKT000102</t>
  </si>
  <si>
    <t>‌PASLANMAZ ÇELİK MALZEME Ø 10 MM.  DIN-X5CRNİ18-10 (OSTANİTİK NO:1,4301</t>
  </si>
  <si>
    <t>‌YUV 10MM AISI304</t>
  </si>
  <si>
    <t>‌ÇELİK BORU YUVARLAK 27X33,5 MM. (1") SİYAH DİKİŞLİ</t>
  </si>
  <si>
    <t>9510KKB000284</t>
  </si>
  <si>
    <t>‌BRONZ ÇUBUK ,20 MM. CUSN8,</t>
  </si>
  <si>
    <t>CUSN8 (20 MM)</t>
  </si>
  <si>
    <t>PROFİL,50X30X3</t>
  </si>
  <si>
    <t>10121HB0391</t>
  </si>
  <si>
    <t>‌DEMİR-ÇELİK PROFİL, KUTU FE-37-2 30x40x1,5</t>
  </si>
  <si>
    <t>10091MB0143</t>
  </si>
  <si>
    <t>9520KK0259977</t>
  </si>
  <si>
    <t>‌DEMİR KÖŞEBENT 30X30X3MM</t>
  </si>
  <si>
    <t>‌KÖŞEBENT 30X30X3</t>
  </si>
  <si>
    <t>‌KÖŞEBENT,DEMİR,3X30X30MM.</t>
  </si>
  <si>
    <t>L30X3</t>
  </si>
  <si>
    <t>4710KK0086772</t>
  </si>
  <si>
    <t>‌BORU,22X2 SİYAH DİKİŞLİ</t>
  </si>
  <si>
    <t>10131HB0503</t>
  </si>
  <si>
    <t>4710KK0072775</t>
  </si>
  <si>
    <t>‌BORU DKP 16X13X1,5 MM</t>
  </si>
  <si>
    <t>10131HB0280</t>
  </si>
  <si>
    <t>2540270048773-‌ÇANTA BİDON, 20 LT.</t>
  </si>
  <si>
    <t>TEKBİM VERİ TABANINDA UYGUN ŞARTNAMESİ BULUNMAMAKTADIR.</t>
  </si>
  <si>
    <t>2510996633812-ÖN ÇAMURLUK KOMPLE-SOL</t>
  </si>
  <si>
    <t xml:space="preserve">202-0000-9520-005-000-Ç KASIM 2020  </t>
  </si>
  <si>
    <t>5340999681898-‌KELEPÇE-HAVA FİLTRE BAĞLANTI</t>
  </si>
  <si>
    <t xml:space="preserve">202-0000-9520-005-000-Ç 
KASIM 2020  </t>
  </si>
  <si>
    <t>7125KK0202167-‌RAF,DEPOLAMA,SAC PROFİL MALZEMEDEN 2000X500X2500 MM.</t>
  </si>
  <si>
    <t xml:space="preserve">202-0000-9515-005-000-C ARALIK 2018 </t>
  </si>
  <si>
    <t>1005270001391-PİM, KURMA KOLU G3 OTOMATİK PİYADE TÜFEĞİ</t>
  </si>
  <si>
    <t>4820123191243-VALF-VALF</t>
  </si>
  <si>
    <t>1005270039886-ÜST GERDANE</t>
  </si>
  <si>
    <t>3020007624502-DISLI</t>
  </si>
  <si>
    <t>5310005039616-SOMUN</t>
  </si>
  <si>
    <t xml:space="preserve">202-0000-9515-008-000-F Temmuz 2017
</t>
  </si>
  <si>
    <t>1005270062168-KASATURA HAMİLİ KOMPLE( SEG. TİP</t>
  </si>
  <si>
    <t>202-0000-9515-008-000-F Temmuz 2017</t>
  </si>
  <si>
    <t>1005270394719-‌SİLAHLIK,7,62MM KALEŞİNKOF P. TF</t>
  </si>
  <si>
    <t>3120121643423-BURÇ, MARŞ MOTOR</t>
  </si>
  <si>
    <t>202-0000-9530-003-000-A Ekim 2018</t>
  </si>
  <si>
    <t>‌SİLAHLIK, DEPOLAMA İÇİN ,HAFİF SİLAH 35 GÖZLÜ</t>
  </si>
  <si>
    <t>1095KK0386471-‌SİLAHLIK, DEPOLAMA İÇİN ,HAFİF SİLAH 35 GÖZLÜ</t>
  </si>
  <si>
    <t>UZUNLUK MİLİMETRE NOMİNAL 2400,0
ENİ MİLİMETRE NOMİNAL 1200,0
KESİT KALINLIĞI MİLİMETRE NOMİNAL 3,0
ÜRETİM METODU HADDELİ
KENAR TİPİ HRU
MALZEME E-6224</t>
  </si>
  <si>
    <t>MALZEME İSMİ SAC LEVHA, METAL
MALZEME ÇELİK E-6224 #
ÜRETİM METODU HADDELİ #
KENAR TİPİ HRU #
UZUNLUK MİLİMETRE NOMİNAL 2400,0 #
TEMEL ŞEKIL STILI A10 YASSI VE DÜZ YÜZEYLİ
ENİ MİLİMETRE NOMİNAL 1200,0 #
KESİT KALINLIĞI MİLİMETRE NOMİNAL 4,5 #0</t>
  </si>
  <si>
    <t>ÜRETİM METODU HADDELİ
ENİ 1000 MM
UZUNLUK 2000 MM
TEMEL ŞEKIL STILI A10 YASSI VE DÜZ YÜZEYLİ
MİNİMUM ÇEKME MUKAVEMETİ Değerlendirilmemiş
MİNİMUM AKMA MUKAVEMETİ Değerlendirilmemiş
KESİT KALINLIĞI 2,00 MM
KENAR TİPİ HRP
MALZEME E 3237</t>
  </si>
  <si>
    <t>MALZEME İSMİ SAC LEVHA, METAL
UZUNLUK MİLİMETRE NOMİNAL 2400,0 #
ENİ MİLİMETRE NOMİNAL 1200,0 #
KESİT KALINLIĞI MİLİMETRE NOMİNAL 1,0 #
TEMEL ŞEKIL STILI A10 YASSI VE DÜZ YÜZEYLİ
MİNİMUM AKMA MUKAVEMETİ RE(N/MM²-KG/MM²)=MAX.210 (21.4)
MALZEME ÇELİK,E-7114 #
NİHAİ MALZEME TANIMLAMASI DERİN ÇEKME İŞLEMİNE UYGUN SOĞUK HADDELENMİŞ ÇELİK
KULLANIM ADI ÇELİK SAC E-7114 1X1200X2400 MM
ŞARTNAME/STANDART VERİLERİ ÜRETİCİNİN STANDARDI; E-7114,DIN EN 10130-1999 #
ÜRETİM METODU SOĞUK HADDE #
MİNİMUM ÇEKME MUKAVEMETİ RM(N/MM²-KG/MM²)=270-350 (27.5-35.7)
DEPOLAMA TİPİ CRS=SOĞUK HADDELENMİŞ SAC #0</t>
  </si>
  <si>
    <t xml:space="preserve">1 ADVL KESİDİN DIŞ ÇAPI MILIMETRE NOMİNAL 5.0 
2 AGTA TEMEL ŞEKIL STILI YUVARLAK 
3 CLQL KULLANIM ADI CUBUK CELIK  
4 MATL MALZEME CELIK C-1030  
</t>
  </si>
  <si>
    <t xml:space="preserve">TEMEL ŞEKIL STILI YUVARLAK 
KULLANIM ADI CUBUK,CELIK YUVARLAK  
MALZEME ÇELİK C-1040  
KESİDİN DIŞ ÇAPI MILIMETRE NOMİNAL 4.0 
</t>
  </si>
  <si>
    <t xml:space="preserve">1 MATL MALZEME C-1020  
2 AGTA TEMEL ŞEKIL STILI YUVARLAK 
3 ADVL KESİDİN DIŞ ÇAPI MİLİMETRE NOMİNAL 6,0  
</t>
  </si>
  <si>
    <t xml:space="preserve">1 ADVL KESİDİN DIŞ ÇAPI MILIMETRE NOMİNAL 90.0 
2 AGTA TEMEL ŞEKIL STILI D7 YUVARLAK 
3 MATL MALZEME CELİK C-8620  
</t>
  </si>
  <si>
    <t xml:space="preserve">1 ADVL KESİDİN DIŞ ÇAPI MİLİMETRE NOMİNAL 20,0 # 
2 SUPP İLAVE ÖZELLİKLER SEMBOLÜ:CUSN8, CW453K R450 RND20B-RD 
3 NAME MALZEME İSMİ ÇUBUK, METAL 
4 AARN ÜRETİM METODU ÇEKME  
5 AGTA TEMEL ŞEKIL STILI YUVARLAK  
6 ABRY UZUNLUK METRE NOMİNAL 6,0 # 
7 MATL MALZEME BRONZ (CUSN8) # 
8 CLQL KULLANIM ADI BRONZ ÇUBUK 
9 FEAT ÖZEL HUSUSLAR % BİLEŞİM (M/M):MAX %0.1 FE,MAX %0.2 Nİ,MAX %0.4 P,MAX %0.02 PB,MAX %8.5 SN,MAX %0.2 ZN,MAX %0.2 DİĞER,MAX % KALAN C, 
10 PRPY ÖZEL KARAKTERİSTİKLER YOĞUNLUK:~ 8.8 G/CM³ # 
11 ZZZK ŞARTNAME/STANDART VERİLERİ HÜKÜMET STANDARDI TS EN 12163 
</t>
  </si>
  <si>
    <t xml:space="preserve">1 MATL MALZEME ÇELİK FE-37-2  
2 AAGR KESİTSEL ŞEKİL STİLİ 14 KARE/DİKDÖRTGEN 
3 AAGT ET KALINLIĞI MILIMETRE NOMİNAL 1.5 
4 ABGL ENİ MILIMETRE NOMİNAL 40.0 
5 CQCF YAPI DÜZ DİKİŞLİ 
6 HGTH YÜKSEKLİK MILIMETRE NOMİNAL 30.0 
</t>
  </si>
  <si>
    <t xml:space="preserve">1 NAME MALZEME İSMİ BORU, METALİK 
2 MATL MALZEME ÇELİK # 
3 CQGM MAKSİMUM ÇALIŞTIRMA BASINCI DEGERSIZ 
4 AEHZ MAKSİMUM ÇALIŞTIRMA SICAKLIĞI DEGERSIZ 
5 CQBB İKİNCİ UCUN BİRİNCİ UÇLA İLİŞKİSİ AYNI 
6 AAGR KESİTSEL ŞEKİL STİLİ 1 DÜZ YUVARLAK 
7 AAGN BORU DIŞ ÇAPI MİLİMETRE 22,0 
8 AAGP ET KALINLIĞI  2 MM 
9 CQCF YAPI DÜZ DİKİŞLİ # 
</t>
  </si>
  <si>
    <t xml:space="preserve">1 NAME MALZEME İSMİ BORU, METAL 
2 CQBB İKİNCİ UCUN BİRİNCİ UÇLA İLİŞKİSİ AYNI 
3 CQCF YAPI DÜZ DİKİŞLİ # 
4 MATL MALZEME ÇELİK # 
5 AAGR KESİTSEL ŞEKİL STİLİ 1 DÜZ YUVARLAK 
6 AAGN BORU DIŞ ÇAPI MİLİMETRE + 16,0 
7 AEHZ MAKSİMUM ÇALIŞTIRMA SICAKLIĞI DEGERSIZ 
8 CQGM MAKSİMUM ÇALIŞTIRMA BASINCI DEGERSIZ 
9 AAHA İLK UÇ İÇ ÇAPI MİLİMETRE NOMİNAL 13,0 # 
10 AAGP ET KALINLIĞI  1,5 MM. 
11 AGAV NİHAİ MALZEME TANIMLAMASI BORU 16X13MM DKP 
</t>
  </si>
  <si>
    <t xml:space="preserve">1 NAME MALZEME İSMİ BORU, METAL 
2 MATL MALZEME BAKIR # 
3 AAGR KESİTSEL ŞEKİL STİLİ 1 DÜZ YUVARLAK 
4 CQCF YAPI DİKİŞSİZ # 
5 AAGN BORU DIŞ ÇAPI MİLİMETRE + 6,0 
6 AAGP ET KALINLIĞI  1 MM. 
7 AEHZ MAKSİMUM ÇALIŞTIRMA SICAKLIĞI DEGERSIZ 
8 CQBB İKİNCİ UCUN BİRİNCİ UÇLA İLİŞKİSİ AYNI 
9 CQGM MAKSİMUM ÇALIŞTIRMA BASINCI DEGERSIZ 
10 AGAV NİHAİ MALZEME TANIMLAMASI BAKIR BORU 6X4X1 MM 
11 FEAT ÖZEL HUSUSLAR BORU DELİK ÇAPI=4 MM.ET KALINLIĞI=1 MM.MAX.TOPLAM UZUNLUK=6000 MM. 
</t>
  </si>
  <si>
    <t>S.NU</t>
  </si>
  <si>
    <t>MİKTAR</t>
  </si>
  <si>
    <t>İHTİYAÇ LİSTESİ</t>
  </si>
  <si>
    <t>T.Ş. Madde 31.1. TİP-1 ALAŞIMSIZ YAPI ÇELİKLERİ,S235JR
T.Ş. Madde 3.1.2.'ye göre kalite güvence ve ürün kalite belgeleri istenmeyecektir.
T.Ş. Madde 3.2.1 Uzunluk 2400 mm,en 1200 mm,kalınlık 2 mm
T.Ş. Madde 3.3.1.'e göre Ambalajlama ve etiketleme ile ilgili hususlar sözleşmenin  bentlerinde belirtilmiştir.</t>
  </si>
  <si>
    <t>T.Ş. Madde 31.1. TİP-1 ALAŞIMSIZ YAPI ÇELİKLERİ,S235JR
T.Ş. Madde 3.1.2.'ye göre kalite güvence ve ürün kalite belgeleri istenmeyecektir.
T.Ş. Madde 3.2.1 Uzunluk 2000 mm,en 1000 mm,kalınlık 2 mm
T.Ş. Madde 3.3.1.'e göre Ambalajlama ve etiketleme ile ilgili hususlar sözleşmenin  bentlerinde belirtilmiştir.</t>
  </si>
  <si>
    <t>T.Ş. Madde 31.1. TİP-1 ALAŞIMSIZ YAPI ÇELİKLERİ,S235JR
T.Ş. Madde 3.1.2.'ye göre kalite güvence ve ürün kalite belgeleri istenmeyecektir.
T.Ş. Madde 3.2.1 Uzunluk 2000 mm,en 1000 mm,kalınlık 1,5 mm
T.Ş. Madde 3.3.1.'e göre Ambalajlama ve etiketleme ile ilgili hususlar sözleşmenin  bentlerinde belirtilmiştir.</t>
  </si>
  <si>
    <t xml:space="preserve">1 NAME MALZEME İSMİ SAC LEVHA, METAL 
2 MATL MALZEME ÇELİK ERD-3237 # 
3 AARN ÜRETİM METODU SICAK HADDE # 
4 HEAT ISIL İŞLEMİ İMAL EDİLDİĞİ GİBİ # 
5 AQQR KENAR TİPİ RKK # 
6 ABRY UZUNLUK MİLİMETRE NOMİNAL + 2000,0 # 
7 AGTA TEMEL ŞEKIL STILI A10 YASSI VE DÜZ YÜZEYLİ 
8 ABGL ENİ MİLİMETRE NOMİNAL + 1000,0 # 
9 ADVM KESİT KALINLIĞI MİLİMETRE NOMİNAL + 2,0 # 
</t>
  </si>
  <si>
    <t xml:space="preserve">T.Ş. Madde 31.1.Sac TS EN 10130–1.0338
T.Ş. Madde 3.1.2.'ye göre kalite güvence ve ürün kalite belgeleri istenmeyecektir.
T.Ş. Madde 3.2.1 Uzunluk 2400 mm,en 1200 mm,kalınlık 1 mm
T.Ş. Madde 3.3.1.'e göre Ambalajlama ve etiketleme ile ilgili hususlar sözleşmenin  bentlerinde belirtilmiştir.
</t>
  </si>
  <si>
    <t xml:space="preserve">T.Ş. Madde 31.1.Sac TS EN 10130–1.0338–A–m
T.Ş. Madde 3.1.2.'ye göre kalite güvence ve ürün kalite belgeleri istenmeyecektir.
T.Ş. Madde 3.2.1 Uzunluk 2400 mm,en 1500 mm,kalınlık 1,2 mm
T.Ş. Madde 3.3.1.'e göre Ambalajlama ve etiketleme ile ilgili hususlar sözleşmenin  bentlerinde belirtilmiştir.
</t>
  </si>
  <si>
    <t xml:space="preserve">T.Ş. Madde 3.1.1.Sac TS EN 10130–1.0330
T.Ş. Madde 3.1.2.'ye göre kalite güvence ve ürün kalite belgeleri istenmeyecektir.
T.Ş. Madde 3.2.1 Uzunluk 2400 mm,en 1200 mm,kalınlık 1 mm
T.Ş. Madde 3.3.1.'e göre Ambalajlama ve etiketleme ile ilgili hususlar sözleşmenin  bentlerinde belirtilmiştir.
</t>
  </si>
  <si>
    <t xml:space="preserve">T.Ş. Madde 31.1.Sac TS EN 10130–1.0330–A–m
T.Ş. Madde 3.1.2.'ye göre kalite güvence ve ürün kalite belgeleri istenmeyecektir.
T.Ş. Madde 3.2.1 Uzunluk 2400 mm,en 1200 mm,kalınlık 1 mm
T.Ş. Madde 3.3.1.'e göre Ambalajlama ve etiketleme ile ilgili hususlar sözleşmenin  bentlerinde belirtilmiştir.
</t>
  </si>
  <si>
    <t>Tekbim veri tabanında uygun  teknik şartnamesi mevcut değildir..</t>
  </si>
  <si>
    <t xml:space="preserve">1 CLQL KULLANIM ADI CUBUK PIRINC  
2 MATL MALZEME PİRİNÇ MS-58  
3 ADVL KESİDİN DIŞ ÇAPI MILIMETRE NOMİNAL 12.0 
4 AGTA TEMEL ŞEKIL STILI YUVARLAK 
</t>
  </si>
  <si>
    <t xml:space="preserve">T.Ş. Madde 31.1.DIN-X5CRNİ18-10 (OSTANİTİK NO:1,4301
T.Ş. Madde 3.1.2.'ye göre kalite güvence ve ürün kalite belgeleri istenmeyecektir.
T.Ş. Madde 3.3.1.'e göre Ambalajlama ve etiketleme ile ilgili hususlar sözleşmenin  bentlerinde belirtilmiştir.
</t>
  </si>
  <si>
    <t xml:space="preserve">1 CQCF YAPI DÜZ DİKİŞLİ 
2 ZZZK ŞARTNAME/STANDART VERİLERİ HÜKÜMET STANDARDI TS 301 (TS 301 İPTAL EDİLMİŞTİR YERİNE 
</t>
  </si>
  <si>
    <t xml:space="preserve">T.Ş. Madde 31.1.CUSN8, CW453K R450 RND20B-RD
T.Ş. Madde 3.1.2.'ye göre kalite güvence ve ürün kalite belgeleri istenmeyecektir.
T.Ş. Madde 3.3.1.'e göre Ambalajlama ve etiketleme ile ilgili hususlar sözleşmenin  bentlerinde belirtilmiştir.
</t>
  </si>
  <si>
    <t xml:space="preserve">HKTŞ-F3-1366/1 MAYIS 20018, </t>
  </si>
  <si>
    <t xml:space="preserve">1 AAGR KESİTSEL ŞEKİL STİLİ 14 KARE/DİKDÖRTGEN 
2 MATL MALZEME ÇELİK FE 37-2  
3 AAGT ET KALINLIĞI MILIMETRE NOMİNAL 2.0 
4 ABGL ENİ MILIMETRE NOMİNAL 30.0 
5 HGTH YÜKSEKLİK MILIMETRE NOMİNAL 30.0 
6 CQCF YAPI DÜZ DİKİŞLİ  
</t>
  </si>
  <si>
    <t>T.Ş. Madde 31.1. TİP-5 Çelik Kare Dikdörtgen Profil,30x30x2
T.Ş. Madde 3.1.3.'ye göre kalite güvence ve ürün kalite belgeleri istenmeyecektir.
T.Ş. Madde 3.2.5.2.30x30x2
T.Ş. Madde 3.2.5.5. Malzeme No 1.0037
T.Ş. Madde 3.3.1.'e göre Ambalajlama ve etiketleme ile ilgili hususlar sözleşmenin  bentlerinde belirtilmiştir.</t>
  </si>
  <si>
    <t xml:space="preserve">1 NAME MALZEME İSMİ KÖŞEBENT, YAPI 
2 AARN ÜRETİM METODU HADDELİ # 
3 ABRY UZUNLUK MİLİMETRE NOMİNAL 6000,0 # 
4 AGTA TEMEL ŞEKIL STILI E1 KÖŞEBENT 
5 CMZY İLK UÇ STİLİ 1 KARE UÇLU 
6 CNQJ İKİNCİ UCUN BİRİNCİ UÇLA İLİŞKİSİ AYNI 
7 MATL MALZEME DEMİR # 
8 ABKW TOPLAM YÜKSEKLİK MİLİMETRE NOMİNAL 30,0 # 
9 ABMK TOPLAM GENİŞLİK MİLİMETRE NOMİNAL 30,0 # 
10 AGAV NİHAİ MALZEME TANIMLAMASI GENEL AMAÇLI YAPI İŞLERİNDE KULLANILMAK ÜZERE 
11 CLQL KULLANIM ADI DEMİR KÖŞEBENT 30X30X3MM 
12 SUPP İLAVE ÖZELLİKLER ET KALINLIĞI: MİLİMETRE NOMİNAL 3,0 
</t>
  </si>
  <si>
    <t xml:space="preserve">HKTŞ-F3-1366/1 MAYIS 2018
</t>
  </si>
  <si>
    <t>T.Ş. Madde 31.1. TİP-5 Çelik Kare Dikdörtgen Profil,40x40x2
T.Ş. Madde 3.1.3.'ye göre kalite güvence ve ürün kalite belgeleri istenmeyecektir.
T.Ş. Madde 3.2.5.2.40x40x2
T.Ş. Madde 3.2.5.5. Malzeme No St 37-2
T.Ş. Madde 3.3.1.'e göre Ambalajlama ve etiketleme ile ilgili hususlar sözleşmenin  bentlerinde belirtilmiştir.</t>
  </si>
  <si>
    <t>TEKNİK ŞARTNAME ATIFLARI</t>
  </si>
  <si>
    <t>MALZEME ÇELİK E-3237  
ÜRETİM METODU HADDELİ 
KENAR TİPİ HRP  
UZUNLUK MİLİMETRE NOMİNAL 2400,0  
TEMEL ŞEKIL STILI A10 YASSI VE DÜZ YÜZEYLİ 
ENİ MİLİMETRE NOMİNAL 1200,0  
KESİT KALINLIĞI MİLİMETRE NOMİNAL 2,0  
ŞARTNAME/STANDART VERİLERİ HÜKÜMET STANDARDI TS 2162  İPTAL EDİLMİŞTİR YERİNE TS EN 10025-2 STANDARDI KULLANILACAKTIR.</t>
  </si>
  <si>
    <t xml:space="preserve">UZUNLUK 2000 MM  
TEMEL ŞEKIL STILI A10 YASSI VE DÜZ YÜZEYLİ 
MİNİMUM ÇEKME MUKAVEMETİ Değerlendirilmemiş 
MİNİMUM AKMA MUKAVEMETİ Değerlendirilmemiş 
ENİ 1000 MM  
KESİT KALINLIĞI 1,50 MM  
KENAR TİPİ HRP  
MALZEME E 3237  
ÜRETİM METODU HADDELİ </t>
  </si>
  <si>
    <t xml:space="preserve">UZUNLUK MILIMETRE NOMİNAL 2400.0 
KESİT KALINLIĞI MILIMETRE NOMİNAL 1.2 
KENAR TİPİ CCRSK  
ISIL İŞLEMİ İMAL EDİLDİĞİ GİBİ 
MALZEME ÇELİK ERD-7114  
TEMEL ŞEKIL STILI A10 YASSI VE DÜZ YÜZEYLİ 
ÜRETİM METODU HADDELİ 
ENİ MILIMETRE NOMİNAL 1500.0 </t>
  </si>
  <si>
    <t xml:space="preserve">MALZEME İSMİ SAC LEVHA, METAL 
ÜRETİM METODU HADDELİ 
UZUNLUK MİLİMETRE NOMİNAL 2400,0 # 
TEMEL ŞEKIL STILI A10 YASSI VE DÜZ YÜZEYLİ 
GENİŞLİK MİLİMETRE NOMİNAL 1200,0 # 
KESİT KALINLIĞI MİLİMETRE NOMİNAL 1,5 # 
ŞARTNAME/STANDART VERİLERİ HÜKÜMET STANDARDI TS 3813 #  İPTAL EDİLMİŞTİR YERİNE   TS EN 10130    STANDARDI KULLANILACAKTIR.
MİNİMUM ÇEKME MUKAVEMETİ DEGERSIZ 
MİNİMUM AKMA MUKAVEMETİ DEGERSIZ 
MALZEME ÇELİK Ç-6112 # 
KENAR TİPİ CCRS # </t>
  </si>
  <si>
    <t xml:space="preserve">MALZEME İSMİ ÇUBUK, METAL 
TEMEL ŞEKIL STILI YUVARLAK  
KULLANIM ADI CUBUK CELIK YUVARLAK #  
MALZEME CELIK C-1117 #  
ÜRETİM METODU HADDELİ # 
UZUNLUK METRE NOMİNAL 6,0 # 
KESİDİN DIŞ ÇAPI MİLİMETRE NOMİNAL + 7,0 # </t>
  </si>
  <si>
    <t>1 AGTA TEMEL ŞEKIL STILI A1 YUVARLAK DELİKLİ  
2 MATL MALZEME ÇELİK AISI 304 #  
3 NAME MALZEME İSMİ TEL,ELEKTRİK HARİCİ 
4 ADVL KESİDİN DIŞ ÇAPI MILIMETRE NOMİNAL 0.5</t>
  </si>
  <si>
    <t>1 NAME MALZEME İSMİ TEL,ELEKTRİK HARİCİ 
2 CLQL KULLANIM ADI TEL CELIK YAYLIK #  
3 MATL MALZEME ÇELİK C-9245 #  
4 ADVL KESİDİN DIŞ ÇAPI MILIMETRE NOMİNAL 1.0  
5 FEAT ÖZEL HUSUSLAR STİL : KANGAL #  
6 AGTA TEMEL ŞEKIL STILI YUVARLAK</t>
  </si>
  <si>
    <t xml:space="preserve">1 CLQL KULLANIM ADI CUBUK,CELIK YUVARLAK  
2 MATL MALZEME ÇELİK AISI304  
3 ADVL KESİDİN DIŞ ÇAPI MILIMETRE NOMİNAL 10.0 
4 AGTA TEMEL ŞEKIL STILI YUVARLAK </t>
  </si>
  <si>
    <t xml:space="preserve">1 NAME MALZEME İSMİ BORU PROFİL MALZEME, METAL 
2 ABGL ENİ MILIMETRE NOMİNAL 50.0  
3 HGTH YÜKSEKLİK MILIMETRE NOMİNAL 30.0  
4 AAGT ET KALINLIĞI MILIMETRE NOMİNAL 3.0  
5 AAGR KESİTSEL ŞEKİL STİLİ 14 KARE/DİKDÖRTGEN  
6 CQCF YAPI DÜZ DİKİŞLİ  
7 MATL MALZEME ÇELİK FE37-2 #  </t>
  </si>
  <si>
    <t xml:space="preserve">1 AARN ÜRETİM METODU HADDELİ 
2 ABKW TOPLAM YÜKSEKLİK MİLİMETRE NOMİNAL + 30,000000  
3 ABMK TOPLAM GENİŞLİK MİLİMETRE NOMİNAL + 30,000000  
4 ABRY UZUNLUK METRE NOMİNAL + 10,000000 
5 ABRY UZUNLUK METRE NOMİNAL + 10,000000
6 ADXL SOL FLANŞ KALINLIĞI MİLİMETRE NOMİNAL + 3,000000  
7 AJGL SOL FLANŞIN TABAN FLANŞINA BAĞLANDIĞI YERDE AÇI YARIÇAPI MİLİMETRE NOMİNAL + 5,000000  
8 MATL MALZEME ÇELİK FE-37  
9 ZZZK ŞARTNAME/STANDART VERİLERİ HÜKÜMET STANDARDI TS 908  
10 AGTA TEMEL ŞEKIL STILI KÖŞEBENT 
</t>
  </si>
  <si>
    <t xml:space="preserve">1 AAGR KESİTSEL ŞEKİL STİLİ 14 KARE/DİKDÖRTGEN 
2 AAGT DUVAR KALINLIĞI MILIMETRE NOMİNAL 2.0 
3 HGTH YÜKSEKLİK MILIMETRE NOMİNAL 40.0 
4 CQCF YAPI DÜZ DİKİŞLİ  
5 MATT MALZEME ÇELİK FE 37-2 
6 ABGL ENİ MILIMETRE NOMİNAL 40.0 </t>
  </si>
  <si>
    <t>NOTLAR:</t>
  </si>
  <si>
    <t>Not(1): Aksi belirtilmediği müddetçe alımlarda stok numarası bilgileri esas alınacaktır. Referans numarası bilgi amacıyla verilmiştir.</t>
  </si>
  <si>
    <t>Not(2) : Muadil Malzeme (muadil: eşdeğer): Referans numarasında belirtilen malzeme ile aynı teknik özellikleri taşıyan ve fonksiyonelliğini yerine getiren malzemedir.</t>
  </si>
  <si>
    <t>REFERANS 
(Parça numaralı veya Muadili malzeme)</t>
  </si>
  <si>
    <t>Ahmet KESKİN</t>
  </si>
  <si>
    <t>Müh.Bnb.</t>
  </si>
  <si>
    <t>Üretim Grup A.</t>
  </si>
  <si>
    <t>Halil Sami KAYMAK</t>
  </si>
  <si>
    <t>İkm.Tğm.</t>
  </si>
  <si>
    <t>Tşn.(Day.) 509 Mal Saymanı</t>
  </si>
  <si>
    <t>Birol AKIN</t>
  </si>
  <si>
    <t>Müh.De.Me.</t>
  </si>
  <si>
    <t>Prod.Pln.ve Kont.Böl.</t>
  </si>
  <si>
    <t>A.Barış KAN</t>
  </si>
  <si>
    <t>Prod.Pln.ve Kont.Böl.A.</t>
  </si>
  <si>
    <t>Teknik Şart.Haz.Uz.</t>
  </si>
  <si>
    <t>Zafer A. ÖCAL</t>
  </si>
  <si>
    <t>Etd.Prj.Böl.A.</t>
  </si>
  <si>
    <t>Hasan ŞEN</t>
  </si>
  <si>
    <t>Müh.Alb.</t>
  </si>
  <si>
    <t>Teknik Müdür</t>
  </si>
  <si>
    <t>MALZEME İSTEĞİ YAPAN</t>
  </si>
  <si>
    <t>MALZEME İSTEĞİNİ ONAYLAYAN</t>
  </si>
  <si>
    <t>TEKNİK ŞARTNAMEYİ BELİRLEYEN</t>
  </si>
  <si>
    <t>ONAY</t>
  </si>
  <si>
    <t>Tayfun ONARSLAN</t>
  </si>
  <si>
    <r>
      <t>Müh.Yb</t>
    </r>
    <r>
      <rPr>
        <b/>
        <sz val="14"/>
        <color theme="0"/>
        <rFont val="Times New Roman"/>
        <family val="1"/>
        <charset val="16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</si>
</sst>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1]_-;\-* #,##0.00\ [$€-1]_-;_-* &quot;-&quot;??\ [$€-1]_-"/>
  </numFmts>
  <fonts count="27">
    <font>
      <sz val="11"/>
      <color theme="1"/>
      <name val="Calibri"/>
      <family val="2"/>
      <charset val="162"/>
      <scheme val="minor"/>
    </font>
    <font>
      <sz val="11"/>
      <color theme="1"/>
      <name val="Calibri"/>
      <family val="2"/>
      <charset val="162"/>
      <scheme val="minor"/>
    </font>
    <font>
      <sz val="10"/>
      <name val="Arial Tur"/>
      <charset val="162"/>
    </font>
    <font>
      <sz val="10"/>
      <name val="Arial"/>
      <family val="2"/>
      <charset val="162"/>
    </font>
    <font>
      <sz val="10"/>
      <name val="Helv"/>
      <charset val="204"/>
    </font>
    <font>
      <sz val="10"/>
      <name val="MS Sans Serif"/>
      <family val="2"/>
      <charset val="162"/>
    </font>
    <font>
      <sz val="11"/>
      <name val="Calibri"/>
      <family val="2"/>
      <charset val="162"/>
    </font>
    <font>
      <sz val="11"/>
      <name val="Calibri"/>
      <family val="2"/>
      <charset val="162"/>
    </font>
    <font>
      <sz val="11"/>
      <name val="Times New Roman"/>
      <family val="1"/>
      <charset val="162"/>
    </font>
    <font>
      <sz val="12"/>
      <color rgb="FF000000"/>
      <name val="Times New Roman"/>
      <family val="1"/>
      <charset val="162"/>
    </font>
    <font>
      <sz val="12"/>
      <color theme="1"/>
      <name val="Times New Roman"/>
      <family val="1"/>
      <charset val="162"/>
    </font>
    <font>
      <b/>
      <sz val="12"/>
      <name val="Times New Roman"/>
      <family val="1"/>
      <charset val="162"/>
    </font>
    <font>
      <sz val="12"/>
      <name val="Times New Roman"/>
      <family val="1"/>
      <charset val="162"/>
    </font>
    <font>
      <b/>
      <sz val="16"/>
      <color theme="1"/>
      <name val="Times New Roman"/>
      <family val="1"/>
      <charset val="162"/>
    </font>
    <font>
      <sz val="10"/>
      <name val="Times New Roman"/>
      <family val="1"/>
      <charset val="162"/>
    </font>
    <font>
      <sz val="10.5"/>
      <name val="Times New Roman"/>
      <family val="1"/>
      <charset val="162"/>
    </font>
    <font>
      <sz val="10.75"/>
      <name val="Times New Roman"/>
      <family val="1"/>
      <charset val="162"/>
    </font>
    <font>
      <sz val="14"/>
      <name val="Times New Roman"/>
      <family val="1"/>
      <charset val="162"/>
    </font>
    <font>
      <sz val="14"/>
      <color theme="1"/>
      <name val="Times New Roman"/>
      <family val="1"/>
      <charset val="162"/>
    </font>
    <font>
      <u/>
      <sz val="14"/>
      <name val="Times New Roman"/>
      <family val="1"/>
      <charset val="162"/>
    </font>
    <font>
      <b/>
      <sz val="12"/>
      <name val="Arial"/>
      <family val="2"/>
      <charset val="162"/>
    </font>
    <font>
      <sz val="16"/>
      <name val="Arial"/>
      <family val="2"/>
      <charset val="162"/>
    </font>
    <font>
      <sz val="16"/>
      <color theme="1"/>
      <name val="Arial"/>
      <family val="2"/>
      <charset val="162"/>
    </font>
    <font>
      <sz val="14"/>
      <color rgb="FF000000"/>
      <name val="Times New Roman"/>
      <family val="1"/>
      <charset val="162"/>
    </font>
    <font>
      <sz val="12"/>
      <color theme="0"/>
      <name val="Times New Roman"/>
      <family val="1"/>
      <charset val="162"/>
    </font>
    <font>
      <sz val="14"/>
      <color theme="0"/>
      <name val="Times New Roman"/>
      <family val="1"/>
      <charset val="162"/>
    </font>
    <font>
      <b/>
      <sz val="14"/>
      <color theme="0"/>
      <name val="Times New Roman"/>
      <family val="1"/>
      <charset val="16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2">
    <xf numFmtId="0" fontId="0" fillId="0" borderId="0"/>
    <xf numFmtId="0" fontId="2" fillId="0" borderId="0"/>
    <xf numFmtId="164" fontId="3" fillId="0" borderId="0" applyFont="0" applyFill="0" applyBorder="0" applyAlignment="0" applyProtection="0"/>
    <xf numFmtId="0" fontId="2" fillId="0" borderId="0"/>
    <xf numFmtId="0" fontId="2" fillId="0" borderId="0"/>
    <xf numFmtId="0" fontId="3" fillId="0" borderId="0"/>
    <xf numFmtId="0" fontId="1" fillId="0" borderId="0"/>
    <xf numFmtId="0" fontId="4" fillId="0" borderId="0"/>
    <xf numFmtId="38" fontId="5" fillId="0" borderId="0" applyFont="0" applyFill="0" applyBorder="0" applyAlignment="0" applyProtection="0"/>
    <xf numFmtId="0" fontId="6" fillId="0" borderId="0"/>
    <xf numFmtId="0" fontId="7" fillId="0" borderId="0"/>
    <xf numFmtId="0" fontId="2" fillId="0" borderId="0"/>
  </cellStyleXfs>
  <cellXfs count="55">
    <xf numFmtId="0" fontId="0" fillId="0" borderId="0" xfId="0"/>
    <xf numFmtId="0" fontId="10" fillId="0" borderId="0" xfId="0" applyFont="1" applyFill="1"/>
    <xf numFmtId="0" fontId="10" fillId="0" borderId="0" xfId="0" applyFont="1" applyFill="1" applyAlignment="1">
      <alignment horizontal="left" indent="2"/>
    </xf>
    <xf numFmtId="0" fontId="9" fillId="0" borderId="0" xfId="0" applyFont="1" applyAlignment="1">
      <alignment horizontal="left"/>
    </xf>
    <xf numFmtId="0" fontId="10" fillId="0" borderId="0" xfId="0" applyFont="1" applyFill="1" applyAlignment="1">
      <alignment horizontal="center" vertical="center"/>
    </xf>
    <xf numFmtId="0" fontId="11" fillId="0" borderId="1" xfId="1" applyFont="1" applyFill="1" applyBorder="1" applyAlignment="1">
      <alignment horizontal="center" vertical="center" wrapText="1"/>
    </xf>
    <xf numFmtId="1" fontId="11" fillId="0" borderId="1" xfId="1"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 fontId="12" fillId="2" borderId="1" xfId="9" applyNumberFormat="1" applyFont="1" applyFill="1" applyBorder="1" applyAlignment="1">
      <alignment horizontal="center" vertical="center" wrapText="1"/>
    </xf>
    <xf numFmtId="1" fontId="10" fillId="0" borderId="1" xfId="9" applyNumberFormat="1" applyFont="1" applyFill="1" applyBorder="1" applyAlignment="1">
      <alignment horizontal="left" vertical="center" wrapText="1"/>
    </xf>
    <xf numFmtId="3" fontId="12" fillId="2" borderId="1" xfId="10" applyNumberFormat="1" applyFont="1" applyFill="1" applyBorder="1" applyAlignment="1">
      <alignment horizontal="center" vertical="center" wrapText="1"/>
    </xf>
    <xf numFmtId="1" fontId="12" fillId="2" borderId="1" xfId="9" applyNumberFormat="1" applyFont="1" applyFill="1" applyBorder="1" applyAlignment="1">
      <alignment horizontal="left" vertical="center" wrapText="1"/>
    </xf>
    <xf numFmtId="1" fontId="10" fillId="0" borderId="1" xfId="9" applyNumberFormat="1" applyFont="1" applyFill="1" applyBorder="1" applyAlignment="1">
      <alignment horizontal="center" vertical="center" wrapText="1"/>
    </xf>
    <xf numFmtId="0" fontId="10" fillId="0" borderId="0" xfId="0" applyFont="1" applyFill="1" applyAlignment="1">
      <alignment horizontal="center"/>
    </xf>
    <xf numFmtId="0" fontId="11" fillId="0" borderId="1" xfId="1" applyFont="1" applyFill="1" applyBorder="1" applyAlignment="1">
      <alignment horizontal="center" vertical="center" wrapText="1"/>
    </xf>
    <xf numFmtId="0" fontId="10" fillId="0" borderId="0" xfId="0" applyFont="1" applyFill="1" applyAlignment="1">
      <alignment horizontal="left" indent="3"/>
    </xf>
    <xf numFmtId="1" fontId="8" fillId="2" borderId="1" xfId="9" applyNumberFormat="1" applyFont="1" applyFill="1" applyBorder="1" applyAlignment="1">
      <alignment horizontal="left" vertical="center" wrapText="1"/>
    </xf>
    <xf numFmtId="1" fontId="14" fillId="2" borderId="1" xfId="9" applyNumberFormat="1" applyFont="1" applyFill="1" applyBorder="1" applyAlignment="1">
      <alignment horizontal="left" vertical="center" wrapText="1"/>
    </xf>
    <xf numFmtId="1" fontId="15" fillId="2" borderId="1" xfId="9" applyNumberFormat="1" applyFont="1" applyFill="1" applyBorder="1" applyAlignment="1">
      <alignment horizontal="left" vertical="center" wrapText="1"/>
    </xf>
    <xf numFmtId="1" fontId="16" fillId="2" borderId="1" xfId="9" applyNumberFormat="1" applyFont="1" applyFill="1" applyBorder="1" applyAlignment="1">
      <alignment horizontal="left" vertical="center" wrapText="1"/>
    </xf>
    <xf numFmtId="1" fontId="12" fillId="0" borderId="1" xfId="9" applyNumberFormat="1" applyFont="1" applyFill="1" applyBorder="1" applyAlignment="1">
      <alignment horizontal="left" vertical="center" wrapText="1"/>
    </xf>
    <xf numFmtId="1" fontId="20" fillId="2" borderId="1" xfId="0" applyNumberFormat="1"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21" fillId="0" borderId="0" xfId="0" applyFont="1" applyFill="1" applyBorder="1" applyAlignment="1">
      <alignment vertical="center" wrapText="1"/>
    </xf>
    <xf numFmtId="49" fontId="21" fillId="0" borderId="0" xfId="4" applyNumberFormat="1" applyFont="1" applyFill="1" applyBorder="1" applyAlignment="1">
      <alignment horizontal="center" vertical="center"/>
    </xf>
    <xf numFmtId="0" fontId="21" fillId="0" borderId="0" xfId="4" applyFont="1" applyFill="1" applyBorder="1" applyAlignment="1">
      <alignment horizontal="center" vertical="center"/>
    </xf>
    <xf numFmtId="0" fontId="22" fillId="0" borderId="0" xfId="0" applyFont="1" applyAlignment="1">
      <alignment vertical="center" wrapText="1"/>
    </xf>
    <xf numFmtId="4" fontId="21" fillId="0" borderId="0" xfId="4" applyNumberFormat="1" applyFont="1" applyFill="1" applyBorder="1" applyAlignment="1">
      <alignment horizontal="center"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0" borderId="0" xfId="0" applyFont="1" applyFill="1" applyBorder="1" applyAlignment="1">
      <alignment vertical="center" wrapText="1"/>
    </xf>
    <xf numFmtId="0" fontId="18" fillId="0" borderId="0" xfId="0" applyFont="1" applyFill="1"/>
    <xf numFmtId="0" fontId="17" fillId="0" borderId="0" xfId="4" applyFont="1" applyFill="1" applyBorder="1" applyAlignment="1">
      <alignment horizontal="center" vertical="center"/>
    </xf>
    <xf numFmtId="49" fontId="17" fillId="0" borderId="0" xfId="4" applyNumberFormat="1" applyFont="1" applyFill="1" applyBorder="1" applyAlignment="1">
      <alignment horizontal="center" vertical="center"/>
    </xf>
    <xf numFmtId="0" fontId="23" fillId="0" borderId="0" xfId="0" applyFont="1" applyAlignment="1">
      <alignment horizontal="left" indent="3"/>
    </xf>
    <xf numFmtId="0" fontId="23" fillId="0" borderId="0" xfId="0" applyFont="1" applyAlignment="1">
      <alignment horizontal="left" indent="5"/>
    </xf>
    <xf numFmtId="0" fontId="23" fillId="0" borderId="0" xfId="0" applyFont="1" applyAlignment="1">
      <alignment horizontal="left" indent="12"/>
    </xf>
    <xf numFmtId="0" fontId="13" fillId="0" borderId="2" xfId="0" applyFont="1" applyFill="1" applyBorder="1" applyAlignment="1">
      <alignment horizontal="center" vertical="center"/>
    </xf>
    <xf numFmtId="0" fontId="11" fillId="0" borderId="1" xfId="1" applyFont="1" applyFill="1" applyBorder="1" applyAlignment="1">
      <alignment horizontal="center" vertical="center" wrapText="1"/>
    </xf>
    <xf numFmtId="0" fontId="19" fillId="2" borderId="0" xfId="0" applyFont="1" applyFill="1" applyAlignment="1">
      <alignment vertical="center" wrapText="1"/>
    </xf>
    <xf numFmtId="0" fontId="17" fillId="2" borderId="0" xfId="0" applyFont="1" applyFill="1" applyAlignment="1">
      <alignment vertical="center" wrapText="1"/>
    </xf>
    <xf numFmtId="0" fontId="24" fillId="0" borderId="0" xfId="0" applyFont="1" applyFill="1" applyAlignment="1">
      <alignment horizontal="center" vertical="center"/>
    </xf>
    <xf numFmtId="0" fontId="25" fillId="0" borderId="0" xfId="0" applyFont="1"/>
    <xf numFmtId="0" fontId="25" fillId="0" borderId="0" xfId="0" applyFont="1" applyAlignment="1">
      <alignment horizontal="left" indent="5"/>
    </xf>
    <xf numFmtId="0" fontId="25" fillId="0" borderId="0" xfId="4" applyFont="1" applyFill="1" applyBorder="1" applyAlignment="1">
      <alignment horizontal="center" vertical="center"/>
    </xf>
    <xf numFmtId="0" fontId="25" fillId="0" borderId="0" xfId="0" applyFont="1" applyAlignment="1">
      <alignment horizontal="left" indent="12"/>
    </xf>
    <xf numFmtId="0" fontId="25" fillId="0" borderId="0" xfId="0" applyFont="1" applyFill="1" applyBorder="1" applyAlignment="1">
      <alignment horizontal="center" vertical="center" wrapText="1"/>
    </xf>
    <xf numFmtId="49" fontId="25" fillId="0" borderId="0" xfId="4" applyNumberFormat="1" applyFont="1" applyFill="1" applyBorder="1" applyAlignment="1">
      <alignment horizontal="center" vertical="center"/>
    </xf>
    <xf numFmtId="0" fontId="25" fillId="0" borderId="0" xfId="0" applyFont="1" applyFill="1" applyAlignment="1">
      <alignment horizontal="left" indent="8"/>
    </xf>
    <xf numFmtId="0" fontId="25" fillId="0" borderId="0" xfId="4" applyFont="1" applyFill="1" applyBorder="1" applyAlignment="1">
      <alignment horizontal="center" vertical="center" wrapText="1"/>
    </xf>
    <xf numFmtId="0" fontId="25" fillId="0" borderId="0" xfId="0" applyFont="1" applyAlignment="1">
      <alignment vertical="center" wrapText="1"/>
    </xf>
    <xf numFmtId="0" fontId="25" fillId="0" borderId="0" xfId="4" applyFont="1" applyFill="1" applyBorder="1" applyAlignment="1">
      <alignment horizontal="center" vertical="center"/>
    </xf>
    <xf numFmtId="0" fontId="25" fillId="0" borderId="0" xfId="0" applyFont="1" applyFill="1"/>
    <xf numFmtId="0" fontId="25" fillId="0" borderId="0" xfId="0" applyFont="1" applyAlignment="1">
      <alignment horizontal="left" indent="10"/>
    </xf>
  </cellXfs>
  <cellStyles count="12">
    <cellStyle name="Euro" xfId="2"/>
    <cellStyle name="Normal" xfId="0" builtinId="0"/>
    <cellStyle name="Normal 10" xfId="3"/>
    <cellStyle name="Normal 2" xfId="4"/>
    <cellStyle name="Normal 2 2" xfId="10"/>
    <cellStyle name="Normal 3" xfId="5"/>
    <cellStyle name="Normal 3 2" xfId="11"/>
    <cellStyle name="Normal 4" xfId="6"/>
    <cellStyle name="Normal 5" xfId="1"/>
    <cellStyle name="Normal 6" xfId="9"/>
    <cellStyle name="Stil 1" xfId="7"/>
    <cellStyle name="Virgül [0]_MOTDÜZENONAYPLAN200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elgeler/04_ALIM%20DOSYALARI/01_&#304;HALE/&#304;H-_SAC,%20&#199;EL&#304;K%20VE%20BORU%20MALZEME%20ALIMI_15&#231;/Ek-2_Yakla&#351;&#305;k%20Maliyet_&#304;H-2_2021_1706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k-2"/>
      <sheetName val="lahika-2"/>
      <sheetName val="lahika-3"/>
      <sheetName val="ÜFE"/>
    </sheetNames>
    <sheetDataSet>
      <sheetData sheetId="0"/>
      <sheetData sheetId="1">
        <row r="7">
          <cell r="B7">
            <v>9515270248728</v>
          </cell>
          <cell r="C7" t="str">
            <v>‌SAC, LEVHA, METAL,  1200X2400X4.5 MM, HRU, E-6224</v>
          </cell>
          <cell r="D7">
            <v>600</v>
          </cell>
          <cell r="E7" t="str">
            <v>KG</v>
          </cell>
        </row>
        <row r="8">
          <cell r="B8">
            <v>9515270132023</v>
          </cell>
          <cell r="C8" t="str">
            <v>‌SAC, LEVHA, METAL, 1200x2400X2.0 MM, HRP, E-3237</v>
          </cell>
          <cell r="D8">
            <v>391</v>
          </cell>
          <cell r="E8" t="str">
            <v>KG</v>
          </cell>
        </row>
        <row r="9">
          <cell r="B9">
            <v>9515270223733</v>
          </cell>
          <cell r="C9" t="str">
            <v>‌SAÇ LEVHA 2X1000X2000 MM E 3237,HRP</v>
          </cell>
          <cell r="D9">
            <v>13</v>
          </cell>
          <cell r="E9" t="str">
            <v>KG</v>
          </cell>
        </row>
        <row r="10">
          <cell r="B10">
            <v>9515270223734</v>
          </cell>
          <cell r="C10" t="str">
            <v>‌SAC LEVHA HRP E 3237  1,5X1000X2000 MM.</v>
          </cell>
          <cell r="D10">
            <v>102</v>
          </cell>
          <cell r="E10" t="str">
            <v>KG</v>
          </cell>
        </row>
        <row r="11">
          <cell r="B11">
            <v>9515270207720</v>
          </cell>
          <cell r="C11" t="str">
            <v>‌SAC, LEVHA, METAL, 1000X2000X2.0 MM, RKK, E3237</v>
          </cell>
          <cell r="D11">
            <v>48</v>
          </cell>
          <cell r="E11" t="str">
            <v>KG</v>
          </cell>
        </row>
        <row r="12">
          <cell r="B12" t="str">
            <v>9515KK0105158</v>
          </cell>
          <cell r="C12" t="str">
            <v>‌SAC, LEVHA,  E-7114 1X1200X2400 MM</v>
          </cell>
          <cell r="D12">
            <v>2350</v>
          </cell>
          <cell r="E12" t="str">
            <v>KG</v>
          </cell>
        </row>
        <row r="13">
          <cell r="B13">
            <v>9515270206548</v>
          </cell>
          <cell r="C13" t="str">
            <v>‌SAC, LEVHA, METAL, 1500X2400X1.2 MM, CCRSK,  E-7114</v>
          </cell>
          <cell r="D13">
            <v>1190</v>
          </cell>
          <cell r="E13" t="str">
            <v>KG</v>
          </cell>
        </row>
        <row r="14">
          <cell r="B14" t="str">
            <v>9515KK0125100</v>
          </cell>
          <cell r="C14" t="str">
            <v>‌SAC LEVHA, METAL 1,5X1200X2400 MM.</v>
          </cell>
          <cell r="D14">
            <v>85</v>
          </cell>
          <cell r="E14" t="str">
            <v>KG</v>
          </cell>
        </row>
        <row r="15">
          <cell r="B15">
            <v>9515270143502</v>
          </cell>
          <cell r="C15" t="str">
            <v>‌ÇELİK ERDEMİR.6112 CRS 1X1200X2400 MM</v>
          </cell>
          <cell r="D15">
            <v>3168</v>
          </cell>
          <cell r="E15" t="str">
            <v>KG</v>
          </cell>
        </row>
        <row r="16">
          <cell r="B16">
            <v>9510270156261</v>
          </cell>
          <cell r="C16" t="str">
            <v>‌5MM.Q ÇEL.ÇUB.Ç-1030</v>
          </cell>
          <cell r="D16">
            <v>8</v>
          </cell>
          <cell r="E16" t="str">
            <v>KG</v>
          </cell>
        </row>
        <row r="17">
          <cell r="B17">
            <v>9510270113028</v>
          </cell>
          <cell r="C17" t="str">
            <v>‌ÇELİK ÇUBUK YUV. Ø 4 MM  Ç-1040</v>
          </cell>
          <cell r="D17">
            <v>34</v>
          </cell>
          <cell r="E17" t="str">
            <v>KG</v>
          </cell>
        </row>
        <row r="18">
          <cell r="B18">
            <v>9510270129080</v>
          </cell>
          <cell r="C18" t="str">
            <v>‌ÇELİK ÇUBUK  Q 6MM</v>
          </cell>
          <cell r="D18">
            <v>1</v>
          </cell>
          <cell r="E18" t="str">
            <v>KG</v>
          </cell>
        </row>
        <row r="19">
          <cell r="B19" t="str">
            <v>9510KK0069292</v>
          </cell>
          <cell r="C19" t="str">
            <v>‌ÇELİK ÇUBUK Ø 7 MM Ç-1117</v>
          </cell>
          <cell r="D19">
            <v>3</v>
          </cell>
          <cell r="E19" t="str">
            <v>KG</v>
          </cell>
        </row>
        <row r="20">
          <cell r="B20">
            <v>9510270187530</v>
          </cell>
          <cell r="C20" t="str">
            <v>‌ÇELİK ÇUBUK, Q: 90 MM, Ç-8620</v>
          </cell>
          <cell r="D20">
            <v>90</v>
          </cell>
          <cell r="E20" t="str">
            <v>KG</v>
          </cell>
        </row>
        <row r="21">
          <cell r="B21">
            <v>9530270113144</v>
          </cell>
          <cell r="C21" t="str">
            <v>‌ÇUBUK PİRİNÇ, Ø 12 MM MS-58</v>
          </cell>
          <cell r="D21">
            <v>1</v>
          </cell>
          <cell r="E21" t="str">
            <v>KG</v>
          </cell>
        </row>
        <row r="22">
          <cell r="B22">
            <v>9505270193676</v>
          </cell>
          <cell r="C22" t="str">
            <v>‌TEL ÇELİK (Ø) 0,5 MM. AISI-304 (YAY İMALATI İÇİN)</v>
          </cell>
          <cell r="D22">
            <v>1</v>
          </cell>
          <cell r="E22" t="str">
            <v>KG</v>
          </cell>
        </row>
        <row r="23">
          <cell r="B23">
            <v>9505270112522</v>
          </cell>
          <cell r="C23" t="str">
            <v>‌TEL, ÇELİK (Ø) 1 MM.  (YAY İMALATI İÇİN) C-9245</v>
          </cell>
          <cell r="D23">
            <v>1</v>
          </cell>
          <cell r="E23" t="str">
            <v>KG</v>
          </cell>
        </row>
        <row r="24">
          <cell r="B24">
            <v>9510270113063</v>
          </cell>
          <cell r="C24" t="str">
            <v>‌PASLANMAZ ÇELİK MALZEME Ø 10 MM.  DIN-X5CRNİ18-10 (OSTANİTİK NO:1,4301</v>
          </cell>
          <cell r="D24">
            <v>1</v>
          </cell>
          <cell r="E24" t="str">
            <v>KG</v>
          </cell>
        </row>
        <row r="25">
          <cell r="B25">
            <v>4710270112595</v>
          </cell>
          <cell r="C25" t="str">
            <v>‌ÇELİK BORU YUVARLAK 27X33,5 MM. (1") SİYAH DİKİŞLİ</v>
          </cell>
          <cell r="D25">
            <v>64</v>
          </cell>
          <cell r="E25" t="str">
            <v>MT</v>
          </cell>
        </row>
        <row r="26">
          <cell r="B26">
            <v>9530270386105</v>
          </cell>
          <cell r="C26" t="str">
            <v>‌BRONZ ÇUBUK ,20 MM. CUSN8,</v>
          </cell>
          <cell r="D26">
            <v>36</v>
          </cell>
          <cell r="E26" t="str">
            <v>KG</v>
          </cell>
        </row>
        <row r="27">
          <cell r="B27">
            <v>4710270193813</v>
          </cell>
          <cell r="C27" t="str">
            <v>PROFİL,50X30X3</v>
          </cell>
          <cell r="D27">
            <v>76</v>
          </cell>
          <cell r="E27" t="str">
            <v>MT</v>
          </cell>
        </row>
        <row r="28">
          <cell r="B28">
            <v>4710270194013</v>
          </cell>
          <cell r="C28" t="str">
            <v>‌DEMİR-ÇELİK PROFİL, KUTU FE-37-2 30x40x1,5</v>
          </cell>
          <cell r="D28">
            <v>48</v>
          </cell>
          <cell r="E28" t="str">
            <v>MT</v>
          </cell>
        </row>
        <row r="29">
          <cell r="B29">
            <v>4710270115751</v>
          </cell>
          <cell r="C29" t="str">
            <v>‌PROFİL, KARE, 30X30X2 MM</v>
          </cell>
          <cell r="D29">
            <v>175</v>
          </cell>
          <cell r="E29" t="str">
            <v>MT</v>
          </cell>
        </row>
        <row r="30">
          <cell r="B30" t="str">
            <v>9520KK0259977</v>
          </cell>
          <cell r="C30" t="str">
            <v>‌DEMİR KÖŞEBENT 30X30X3MM</v>
          </cell>
          <cell r="D30">
            <v>225</v>
          </cell>
          <cell r="E30" t="str">
            <v>KG</v>
          </cell>
        </row>
        <row r="31">
          <cell r="B31">
            <v>9520270002268</v>
          </cell>
          <cell r="C31" t="str">
            <v>‌KÖŞEBENT,DEMİR,3X30X30MM.</v>
          </cell>
          <cell r="D31">
            <v>176</v>
          </cell>
          <cell r="E31" t="str">
            <v>KG</v>
          </cell>
        </row>
        <row r="32">
          <cell r="B32">
            <v>4710270115752</v>
          </cell>
          <cell r="C32" t="str">
            <v>‌PROFİL, KARE, 40X40X2 MM</v>
          </cell>
          <cell r="D32">
            <v>640</v>
          </cell>
          <cell r="E32" t="str">
            <v>MT</v>
          </cell>
        </row>
        <row r="33">
          <cell r="B33" t="str">
            <v>4710KK0086772</v>
          </cell>
          <cell r="C33" t="str">
            <v>‌BORU,22X2 SİYAH DİKİŞLİ</v>
          </cell>
          <cell r="D33">
            <v>25.5</v>
          </cell>
          <cell r="E33" t="str">
            <v>MT</v>
          </cell>
        </row>
        <row r="34">
          <cell r="B34" t="str">
            <v>4710KK0072775</v>
          </cell>
          <cell r="C34" t="str">
            <v>‌BORU DKP 16X13X1,5 MM</v>
          </cell>
          <cell r="D34">
            <v>12</v>
          </cell>
          <cell r="E34" t="str">
            <v>MT</v>
          </cell>
        </row>
        <row r="35">
          <cell r="B35" t="str">
            <v>4710KK0112861</v>
          </cell>
          <cell r="C35" t="str">
            <v>‌BORU BAKIR 4X6 RAF</v>
          </cell>
          <cell r="D35">
            <v>40</v>
          </cell>
          <cell r="E35" t="str">
            <v>KG</v>
          </cell>
        </row>
        <row r="36">
          <cell r="B36"/>
          <cell r="C36"/>
          <cell r="D36"/>
          <cell r="E36"/>
        </row>
        <row r="37">
          <cell r="B37"/>
          <cell r="C37"/>
          <cell r="D37"/>
          <cell r="E37"/>
        </row>
        <row r="38">
          <cell r="B38"/>
          <cell r="C38"/>
          <cell r="D38"/>
          <cell r="E38"/>
        </row>
        <row r="39">
          <cell r="B39"/>
          <cell r="C39"/>
          <cell r="D39"/>
          <cell r="E39"/>
        </row>
        <row r="40">
          <cell r="B40"/>
          <cell r="C40"/>
          <cell r="D40"/>
          <cell r="E40"/>
        </row>
        <row r="41">
          <cell r="B41"/>
          <cell r="C41"/>
          <cell r="D41"/>
          <cell r="E41"/>
        </row>
        <row r="42">
          <cell r="C42"/>
          <cell r="D42"/>
          <cell r="E42"/>
        </row>
        <row r="43">
          <cell r="B43" t="str">
            <v>Senayi EKİCİ</v>
          </cell>
          <cell r="E43"/>
        </row>
        <row r="44">
          <cell r="B44" t="str">
            <v>Sa.Üc.işçi</v>
          </cell>
          <cell r="E44"/>
        </row>
        <row r="45">
          <cell r="B45" t="str">
            <v>Üye</v>
          </cell>
          <cell r="C45"/>
          <cell r="E45"/>
        </row>
        <row r="46">
          <cell r="B46"/>
          <cell r="C46"/>
          <cell r="D46"/>
          <cell r="E46"/>
        </row>
        <row r="47">
          <cell r="B47"/>
          <cell r="C47"/>
          <cell r="D47"/>
          <cell r="E47"/>
        </row>
        <row r="48">
          <cell r="B48"/>
          <cell r="C48"/>
          <cell r="D48"/>
          <cell r="E48"/>
        </row>
        <row r="49">
          <cell r="B49"/>
          <cell r="C49"/>
          <cell r="E49"/>
        </row>
        <row r="50">
          <cell r="E50"/>
        </row>
        <row r="51">
          <cell r="D51"/>
          <cell r="E51"/>
        </row>
        <row r="52">
          <cell r="D52"/>
          <cell r="E52"/>
        </row>
        <row r="53">
          <cell r="D53"/>
          <cell r="E53"/>
        </row>
        <row r="56">
          <cell r="C56"/>
        </row>
        <row r="57">
          <cell r="B57"/>
          <cell r="C57"/>
          <cell r="D57"/>
          <cell r="E57"/>
        </row>
        <row r="58">
          <cell r="B58"/>
          <cell r="C58"/>
          <cell r="D58"/>
          <cell r="E58"/>
        </row>
        <row r="59">
          <cell r="B59"/>
          <cell r="C59"/>
          <cell r="D59"/>
          <cell r="E59"/>
        </row>
        <row r="60">
          <cell r="B60"/>
          <cell r="C60"/>
          <cell r="D60"/>
          <cell r="E60"/>
        </row>
        <row r="61">
          <cell r="B61"/>
          <cell r="C61"/>
          <cell r="D61"/>
          <cell r="E61"/>
        </row>
        <row r="62">
          <cell r="B62"/>
          <cell r="C62"/>
          <cell r="D62"/>
          <cell r="E62"/>
        </row>
        <row r="63">
          <cell r="B63"/>
          <cell r="C63"/>
          <cell r="D63"/>
          <cell r="E63"/>
        </row>
      </sheetData>
      <sheetData sheetId="2"/>
      <sheetData sheetId="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tabSelected="1" view="pageBreakPreview" zoomScale="70" zoomScaleNormal="70" zoomScaleSheetLayoutView="70" workbookViewId="0">
      <pane xSplit="13" ySplit="2" topLeftCell="N3" activePane="bottomRight" state="frozen"/>
      <selection pane="topRight" activeCell="Q1" sqref="Q1"/>
      <selection pane="bottomLeft" activeCell="A3" sqref="A3"/>
      <selection pane="bottomRight" activeCell="L46" sqref="L46"/>
    </sheetView>
  </sheetViews>
  <sheetFormatPr defaultRowHeight="15.75"/>
  <cols>
    <col min="1" max="1" width="7.5703125" style="4" customWidth="1"/>
    <col min="2" max="2" width="19.7109375" style="1" customWidth="1"/>
    <col min="3" max="3" width="27.140625" style="1" customWidth="1"/>
    <col min="4" max="4" width="8.7109375" style="13" customWidth="1"/>
    <col min="5" max="5" width="7.85546875" style="1" customWidth="1"/>
    <col min="6" max="6" width="16.85546875" style="1" customWidth="1"/>
    <col min="7" max="7" width="25.7109375" style="1" customWidth="1"/>
    <col min="8" max="8" width="27.7109375" style="1" customWidth="1"/>
    <col min="9" max="9" width="49" style="1" customWidth="1"/>
    <col min="10" max="10" width="39" style="1" customWidth="1"/>
    <col min="11" max="11" width="13.140625" style="1" bestFit="1" customWidth="1"/>
    <col min="12" max="13" width="9.140625" style="1"/>
    <col min="14" max="14" width="20.140625" style="1" bestFit="1" customWidth="1"/>
    <col min="15" max="15" width="17.7109375" style="1" customWidth="1"/>
    <col min="16" max="16384" width="9.140625" style="1"/>
  </cols>
  <sheetData>
    <row r="1" spans="1:15" ht="20.25">
      <c r="A1" s="38" t="s">
        <v>111</v>
      </c>
      <c r="B1" s="38"/>
      <c r="C1" s="38"/>
      <c r="D1" s="38"/>
      <c r="E1" s="38"/>
      <c r="F1" s="38"/>
      <c r="G1" s="38"/>
      <c r="H1" s="38"/>
      <c r="I1" s="38"/>
      <c r="J1" s="38"/>
    </row>
    <row r="2" spans="1:15" ht="78.75">
      <c r="A2" s="5" t="s">
        <v>109</v>
      </c>
      <c r="B2" s="6" t="s">
        <v>0</v>
      </c>
      <c r="C2" s="5" t="s">
        <v>1</v>
      </c>
      <c r="D2" s="39" t="s">
        <v>110</v>
      </c>
      <c r="E2" s="39"/>
      <c r="F2" s="21" t="s">
        <v>146</v>
      </c>
      <c r="G2" s="5" t="s">
        <v>6</v>
      </c>
      <c r="H2" s="14" t="s">
        <v>25</v>
      </c>
      <c r="I2" s="14" t="s">
        <v>2</v>
      </c>
      <c r="J2" s="14" t="s">
        <v>131</v>
      </c>
    </row>
    <row r="3" spans="1:15" ht="97.5" customHeight="1">
      <c r="A3" s="7">
        <v>1</v>
      </c>
      <c r="B3" s="8">
        <v>9515270203821</v>
      </c>
      <c r="C3" s="9" t="s">
        <v>12</v>
      </c>
      <c r="D3" s="12">
        <v>850</v>
      </c>
      <c r="E3" s="10" t="s">
        <v>3</v>
      </c>
      <c r="F3" s="11" t="s">
        <v>20</v>
      </c>
      <c r="G3" s="11" t="s">
        <v>75</v>
      </c>
      <c r="H3" s="11" t="s">
        <v>76</v>
      </c>
      <c r="I3" s="19" t="s">
        <v>96</v>
      </c>
      <c r="J3" s="11"/>
      <c r="L3" s="1" t="e">
        <f>VLOOKUP(B3,'[1]lahika-2'!$B$7:$E$366,3,FALSE)</f>
        <v>#N/A</v>
      </c>
      <c r="N3" s="1" t="e">
        <f>IF(D3=L3," ","kkk")</f>
        <v>#N/A</v>
      </c>
      <c r="O3" s="1" t="e">
        <f t="shared" ref="O3:O32" si="0">IF(D3=L3," ","HHHH")</f>
        <v>#N/A</v>
      </c>
    </row>
    <row r="4" spans="1:15" ht="124.5" customHeight="1">
      <c r="A4" s="7">
        <v>2</v>
      </c>
      <c r="B4" s="8">
        <v>9515270248728</v>
      </c>
      <c r="C4" s="9" t="s">
        <v>11</v>
      </c>
      <c r="D4" s="12">
        <v>600</v>
      </c>
      <c r="E4" s="10" t="s">
        <v>3</v>
      </c>
      <c r="F4" s="11" t="s">
        <v>19</v>
      </c>
      <c r="G4" s="11" t="s">
        <v>75</v>
      </c>
      <c r="H4" s="11" t="s">
        <v>76</v>
      </c>
      <c r="I4" s="19" t="s">
        <v>97</v>
      </c>
      <c r="J4" s="11"/>
      <c r="L4" s="1">
        <f>VLOOKUP(B4,'[1]lahika-2'!$B$7:$E$366,3,FALSE)</f>
        <v>600</v>
      </c>
      <c r="N4" s="1" t="str">
        <f t="shared" ref="N4:N32" si="1">IF(D4=L4," ","kkk")</f>
        <v xml:space="preserve"> </v>
      </c>
      <c r="O4" s="1" t="str">
        <f t="shared" si="0"/>
        <v xml:space="preserve"> </v>
      </c>
    </row>
    <row r="5" spans="1:15" ht="176.25" customHeight="1">
      <c r="A5" s="7">
        <v>3</v>
      </c>
      <c r="B5" s="8">
        <v>9515270132023</v>
      </c>
      <c r="C5" s="9" t="s">
        <v>26</v>
      </c>
      <c r="D5" s="12">
        <v>391</v>
      </c>
      <c r="E5" s="10" t="s">
        <v>3</v>
      </c>
      <c r="F5" s="11" t="s">
        <v>27</v>
      </c>
      <c r="G5" s="11" t="s">
        <v>77</v>
      </c>
      <c r="H5" s="20" t="s">
        <v>78</v>
      </c>
      <c r="I5" s="19" t="s">
        <v>132</v>
      </c>
      <c r="J5" s="16" t="s">
        <v>112</v>
      </c>
      <c r="L5" s="1">
        <f>VLOOKUP(B5,'[1]lahika-2'!$B$7:$E$366,3,FALSE)</f>
        <v>391</v>
      </c>
      <c r="N5" s="1" t="str">
        <f t="shared" si="1"/>
        <v xml:space="preserve"> </v>
      </c>
      <c r="O5" s="1" t="str">
        <f t="shared" si="0"/>
        <v xml:space="preserve"> </v>
      </c>
    </row>
    <row r="6" spans="1:15" ht="169.5" customHeight="1">
      <c r="A6" s="7">
        <v>4</v>
      </c>
      <c r="B6" s="8">
        <v>9515270223733</v>
      </c>
      <c r="C6" s="9" t="s">
        <v>13</v>
      </c>
      <c r="D6" s="12">
        <v>13</v>
      </c>
      <c r="E6" s="10" t="s">
        <v>3</v>
      </c>
      <c r="F6" s="11" t="s">
        <v>21</v>
      </c>
      <c r="G6" s="11" t="s">
        <v>75</v>
      </c>
      <c r="H6" s="20" t="s">
        <v>78</v>
      </c>
      <c r="I6" s="19" t="s">
        <v>98</v>
      </c>
      <c r="J6" s="16" t="s">
        <v>113</v>
      </c>
      <c r="L6" s="1">
        <f>VLOOKUP(B6,'[1]lahika-2'!$B$7:$E$366,3,FALSE)</f>
        <v>13</v>
      </c>
      <c r="N6" s="1" t="str">
        <f t="shared" si="1"/>
        <v xml:space="preserve"> </v>
      </c>
      <c r="O6" s="1" t="str">
        <f t="shared" si="0"/>
        <v xml:space="preserve"> </v>
      </c>
    </row>
    <row r="7" spans="1:15" ht="181.5" customHeight="1">
      <c r="A7" s="7">
        <v>5</v>
      </c>
      <c r="B7" s="8">
        <v>9515270223734</v>
      </c>
      <c r="C7" s="9" t="s">
        <v>28</v>
      </c>
      <c r="D7" s="12">
        <v>102</v>
      </c>
      <c r="E7" s="10" t="s">
        <v>3</v>
      </c>
      <c r="F7" s="11" t="s">
        <v>29</v>
      </c>
      <c r="G7" s="11" t="s">
        <v>79</v>
      </c>
      <c r="H7" s="20" t="s">
        <v>80</v>
      </c>
      <c r="I7" s="19" t="s">
        <v>133</v>
      </c>
      <c r="J7" s="16" t="s">
        <v>114</v>
      </c>
      <c r="L7" s="1">
        <f>VLOOKUP(B7,'[1]lahika-2'!$B$7:$E$366,3,FALSE)</f>
        <v>102</v>
      </c>
      <c r="N7" s="1" t="str">
        <f t="shared" si="1"/>
        <v xml:space="preserve"> </v>
      </c>
      <c r="O7" s="1" t="str">
        <f t="shared" si="0"/>
        <v xml:space="preserve"> </v>
      </c>
    </row>
    <row r="8" spans="1:15" ht="162">
      <c r="A8" s="7">
        <v>6</v>
      </c>
      <c r="B8" s="8">
        <v>9515270207720</v>
      </c>
      <c r="C8" s="9" t="s">
        <v>30</v>
      </c>
      <c r="D8" s="12">
        <v>48</v>
      </c>
      <c r="E8" s="10" t="s">
        <v>3</v>
      </c>
      <c r="F8" s="11" t="s">
        <v>31</v>
      </c>
      <c r="G8" s="11" t="s">
        <v>81</v>
      </c>
      <c r="H8" s="20" t="s">
        <v>78</v>
      </c>
      <c r="I8" s="18" t="s">
        <v>115</v>
      </c>
      <c r="J8" s="16" t="s">
        <v>113</v>
      </c>
      <c r="L8" s="1">
        <f>VLOOKUP(B8,'[1]lahika-2'!$B$7:$E$366,3,FALSE)</f>
        <v>48</v>
      </c>
      <c r="N8" s="1" t="str">
        <f t="shared" si="1"/>
        <v xml:space="preserve"> </v>
      </c>
      <c r="O8" s="1" t="str">
        <f t="shared" si="0"/>
        <v xml:space="preserve"> </v>
      </c>
    </row>
    <row r="9" spans="1:15" ht="290.25" customHeight="1">
      <c r="A9" s="7">
        <v>7</v>
      </c>
      <c r="B9" s="8" t="s">
        <v>7</v>
      </c>
      <c r="C9" s="9" t="s">
        <v>10</v>
      </c>
      <c r="D9" s="12">
        <v>2350</v>
      </c>
      <c r="E9" s="10" t="s">
        <v>3</v>
      </c>
      <c r="F9" s="11" t="s">
        <v>18</v>
      </c>
      <c r="G9" s="11" t="s">
        <v>75</v>
      </c>
      <c r="H9" s="20" t="s">
        <v>82</v>
      </c>
      <c r="I9" s="18" t="s">
        <v>99</v>
      </c>
      <c r="J9" s="11" t="s">
        <v>116</v>
      </c>
      <c r="L9" s="1">
        <f>VLOOKUP(B9,'[1]lahika-2'!$B$7:$E$366,3,FALSE)</f>
        <v>2350</v>
      </c>
      <c r="N9" s="1" t="str">
        <f t="shared" si="1"/>
        <v xml:space="preserve"> </v>
      </c>
      <c r="O9" s="1" t="str">
        <f t="shared" si="0"/>
        <v xml:space="preserve"> </v>
      </c>
    </row>
    <row r="10" spans="1:15" ht="126.75" customHeight="1">
      <c r="A10" s="7">
        <v>8</v>
      </c>
      <c r="B10" s="8">
        <v>9515270206548</v>
      </c>
      <c r="C10" s="9" t="s">
        <v>32</v>
      </c>
      <c r="D10" s="12">
        <v>1190</v>
      </c>
      <c r="E10" s="10" t="s">
        <v>3</v>
      </c>
      <c r="F10" s="11" t="s">
        <v>33</v>
      </c>
      <c r="G10" s="11" t="s">
        <v>77</v>
      </c>
      <c r="H10" s="20" t="s">
        <v>82</v>
      </c>
      <c r="I10" s="18" t="s">
        <v>134</v>
      </c>
      <c r="J10" s="16" t="s">
        <v>117</v>
      </c>
      <c r="L10" s="1">
        <f>VLOOKUP(B10,'[1]lahika-2'!$B$7:$E$366,3,FALSE)</f>
        <v>1190</v>
      </c>
      <c r="N10" s="1" t="str">
        <f t="shared" si="1"/>
        <v xml:space="preserve"> </v>
      </c>
      <c r="O10" s="1" t="str">
        <f t="shared" si="0"/>
        <v xml:space="preserve"> </v>
      </c>
    </row>
    <row r="11" spans="1:15" ht="189">
      <c r="A11" s="7">
        <v>9</v>
      </c>
      <c r="B11" s="8" t="s">
        <v>34</v>
      </c>
      <c r="C11" s="9" t="s">
        <v>35</v>
      </c>
      <c r="D11" s="12">
        <v>85</v>
      </c>
      <c r="E11" s="10" t="s">
        <v>3</v>
      </c>
      <c r="F11" s="11" t="s">
        <v>36</v>
      </c>
      <c r="G11" s="11" t="s">
        <v>77</v>
      </c>
      <c r="H11" s="20" t="s">
        <v>82</v>
      </c>
      <c r="I11" s="18" t="s">
        <v>135</v>
      </c>
      <c r="J11" s="11" t="s">
        <v>118</v>
      </c>
      <c r="L11" s="1">
        <f>VLOOKUP(B11,'[1]lahika-2'!$B$7:$E$366,3,FALSE)</f>
        <v>85</v>
      </c>
      <c r="N11" s="1" t="str">
        <f t="shared" si="1"/>
        <v xml:space="preserve"> </v>
      </c>
      <c r="O11" s="1" t="str">
        <f t="shared" si="0"/>
        <v xml:space="preserve"> </v>
      </c>
    </row>
    <row r="12" spans="1:15" ht="150">
      <c r="A12" s="7">
        <v>10</v>
      </c>
      <c r="B12" s="8">
        <v>9515270143502</v>
      </c>
      <c r="C12" s="9" t="s">
        <v>14</v>
      </c>
      <c r="D12" s="12">
        <v>3168</v>
      </c>
      <c r="E12" s="10" t="s">
        <v>3</v>
      </c>
      <c r="F12" s="11" t="s">
        <v>5</v>
      </c>
      <c r="G12" s="11" t="s">
        <v>75</v>
      </c>
      <c r="H12" s="20" t="s">
        <v>82</v>
      </c>
      <c r="I12" s="16" t="s">
        <v>24</v>
      </c>
      <c r="J12" s="16" t="s">
        <v>119</v>
      </c>
      <c r="L12" s="1">
        <f>VLOOKUP(B12,'[1]lahika-2'!$B$7:$E$366,3,FALSE)</f>
        <v>3168</v>
      </c>
      <c r="N12" s="1" t="str">
        <f t="shared" si="1"/>
        <v xml:space="preserve"> </v>
      </c>
      <c r="O12" s="1" t="str">
        <f t="shared" si="0"/>
        <v xml:space="preserve"> </v>
      </c>
    </row>
    <row r="13" spans="1:15" ht="75">
      <c r="A13" s="7">
        <v>11</v>
      </c>
      <c r="B13" s="8">
        <v>9510270156261</v>
      </c>
      <c r="C13" s="9" t="s">
        <v>37</v>
      </c>
      <c r="D13" s="12">
        <v>8</v>
      </c>
      <c r="E13" s="10" t="s">
        <v>3</v>
      </c>
      <c r="F13" s="11" t="s">
        <v>38</v>
      </c>
      <c r="G13" s="11" t="s">
        <v>83</v>
      </c>
      <c r="H13" s="11" t="s">
        <v>76</v>
      </c>
      <c r="I13" s="16" t="s">
        <v>100</v>
      </c>
      <c r="J13" s="11"/>
      <c r="L13" s="1">
        <f>VLOOKUP(B13,'[1]lahika-2'!$B$7:$E$366,3,FALSE)</f>
        <v>8</v>
      </c>
      <c r="N13" s="1" t="str">
        <f t="shared" si="1"/>
        <v xml:space="preserve"> </v>
      </c>
      <c r="O13" s="1" t="str">
        <f t="shared" si="0"/>
        <v xml:space="preserve"> </v>
      </c>
    </row>
    <row r="14" spans="1:15" ht="63">
      <c r="A14" s="7">
        <v>12</v>
      </c>
      <c r="B14" s="8">
        <v>9510270113028</v>
      </c>
      <c r="C14" s="9" t="s">
        <v>39</v>
      </c>
      <c r="D14" s="12">
        <v>34</v>
      </c>
      <c r="E14" s="10" t="s">
        <v>3</v>
      </c>
      <c r="F14" s="11" t="s">
        <v>40</v>
      </c>
      <c r="G14" s="11" t="s">
        <v>79</v>
      </c>
      <c r="H14" s="11" t="s">
        <v>76</v>
      </c>
      <c r="I14" s="16" t="s">
        <v>101</v>
      </c>
      <c r="J14" s="11"/>
      <c r="L14" s="1">
        <f>VLOOKUP(B14,'[1]lahika-2'!$B$7:$E$366,3,FALSE)</f>
        <v>34</v>
      </c>
      <c r="N14" s="1" t="str">
        <f t="shared" si="1"/>
        <v xml:space="preserve"> </v>
      </c>
      <c r="O14" s="1" t="str">
        <f t="shared" si="0"/>
        <v xml:space="preserve"> </v>
      </c>
    </row>
    <row r="15" spans="1:15" ht="63">
      <c r="A15" s="7">
        <v>13</v>
      </c>
      <c r="B15" s="8">
        <v>9510270129080</v>
      </c>
      <c r="C15" s="9" t="s">
        <v>41</v>
      </c>
      <c r="D15" s="12">
        <v>1</v>
      </c>
      <c r="E15" s="10" t="s">
        <v>3</v>
      </c>
      <c r="F15" s="11" t="s">
        <v>42</v>
      </c>
      <c r="G15" s="11" t="s">
        <v>84</v>
      </c>
      <c r="H15" s="11" t="s">
        <v>76</v>
      </c>
      <c r="I15" s="16" t="s">
        <v>102</v>
      </c>
      <c r="J15" s="11"/>
      <c r="L15" s="1">
        <f>VLOOKUP(B15,'[1]lahika-2'!$B$7:$E$366,3,FALSE)</f>
        <v>1</v>
      </c>
      <c r="N15" s="1" t="str">
        <f t="shared" si="1"/>
        <v xml:space="preserve"> </v>
      </c>
      <c r="O15" s="1" t="str">
        <f t="shared" si="0"/>
        <v xml:space="preserve"> </v>
      </c>
    </row>
    <row r="16" spans="1:15" ht="135">
      <c r="A16" s="7">
        <v>14</v>
      </c>
      <c r="B16" s="8" t="s">
        <v>43</v>
      </c>
      <c r="C16" s="9" t="s">
        <v>44</v>
      </c>
      <c r="D16" s="12">
        <v>3</v>
      </c>
      <c r="E16" s="10" t="s">
        <v>3</v>
      </c>
      <c r="F16" s="11" t="s">
        <v>45</v>
      </c>
      <c r="G16" s="11" t="s">
        <v>85</v>
      </c>
      <c r="H16" s="11" t="s">
        <v>76</v>
      </c>
      <c r="I16" s="16" t="s">
        <v>136</v>
      </c>
      <c r="J16" s="11"/>
      <c r="L16" s="1">
        <f>VLOOKUP(B16,'[1]lahika-2'!$B$7:$E$366,3,FALSE)</f>
        <v>3</v>
      </c>
      <c r="N16" s="1" t="str">
        <f t="shared" si="1"/>
        <v xml:space="preserve"> </v>
      </c>
      <c r="O16" s="1" t="str">
        <f t="shared" si="0"/>
        <v xml:space="preserve"> </v>
      </c>
    </row>
    <row r="17" spans="1:15" ht="63">
      <c r="A17" s="7">
        <v>15</v>
      </c>
      <c r="B17" s="8">
        <v>9510270187530</v>
      </c>
      <c r="C17" s="9" t="s">
        <v>46</v>
      </c>
      <c r="D17" s="12">
        <v>90</v>
      </c>
      <c r="E17" s="10" t="s">
        <v>3</v>
      </c>
      <c r="F17" s="11" t="s">
        <v>47</v>
      </c>
      <c r="G17" s="11" t="s">
        <v>86</v>
      </c>
      <c r="H17" s="11" t="s">
        <v>76</v>
      </c>
      <c r="I17" s="16" t="s">
        <v>103</v>
      </c>
      <c r="J17" s="11"/>
      <c r="L17" s="1">
        <f>VLOOKUP(B17,'[1]lahika-2'!$B$7:$E$366,3,FALSE)</f>
        <v>90</v>
      </c>
      <c r="N17" s="1" t="str">
        <f t="shared" si="1"/>
        <v xml:space="preserve"> </v>
      </c>
      <c r="O17" s="1" t="str">
        <f t="shared" si="0"/>
        <v xml:space="preserve"> </v>
      </c>
    </row>
    <row r="18" spans="1:15" ht="75">
      <c r="A18" s="7">
        <v>16</v>
      </c>
      <c r="B18" s="8">
        <v>9530270113144</v>
      </c>
      <c r="C18" s="9" t="s">
        <v>48</v>
      </c>
      <c r="D18" s="12">
        <v>1</v>
      </c>
      <c r="E18" s="10" t="s">
        <v>3</v>
      </c>
      <c r="F18" s="11" t="s">
        <v>49</v>
      </c>
      <c r="G18" s="11" t="s">
        <v>87</v>
      </c>
      <c r="H18" s="11" t="s">
        <v>120</v>
      </c>
      <c r="I18" s="16" t="s">
        <v>121</v>
      </c>
      <c r="J18" s="11"/>
      <c r="L18" s="1">
        <f>VLOOKUP(B18,'[1]lahika-2'!$B$7:$E$366,3,FALSE)</f>
        <v>1</v>
      </c>
      <c r="N18" s="1" t="str">
        <f t="shared" si="1"/>
        <v xml:space="preserve"> </v>
      </c>
      <c r="O18" s="1" t="str">
        <f t="shared" si="0"/>
        <v xml:space="preserve"> </v>
      </c>
    </row>
    <row r="19" spans="1:15" ht="120">
      <c r="A19" s="7">
        <v>17</v>
      </c>
      <c r="B19" s="8">
        <v>9505270193676</v>
      </c>
      <c r="C19" s="9" t="s">
        <v>50</v>
      </c>
      <c r="D19" s="12">
        <v>1</v>
      </c>
      <c r="E19" s="10" t="s">
        <v>3</v>
      </c>
      <c r="F19" s="11" t="s">
        <v>51</v>
      </c>
      <c r="G19" s="11" t="s">
        <v>84</v>
      </c>
      <c r="H19" s="20" t="s">
        <v>88</v>
      </c>
      <c r="I19" s="16" t="s">
        <v>137</v>
      </c>
      <c r="J19" s="16" t="s">
        <v>122</v>
      </c>
      <c r="L19" s="1">
        <f>VLOOKUP(B19,'[1]lahika-2'!$B$7:$E$366,3,FALSE)</f>
        <v>1</v>
      </c>
      <c r="N19" s="1" t="str">
        <f t="shared" si="1"/>
        <v xml:space="preserve"> </v>
      </c>
      <c r="O19" s="1" t="str">
        <f t="shared" si="0"/>
        <v xml:space="preserve"> </v>
      </c>
    </row>
    <row r="20" spans="1:15" ht="135">
      <c r="A20" s="7">
        <v>18</v>
      </c>
      <c r="B20" s="8">
        <v>9505270112522</v>
      </c>
      <c r="C20" s="9" t="s">
        <v>52</v>
      </c>
      <c r="D20" s="12">
        <v>1</v>
      </c>
      <c r="E20" s="10" t="s">
        <v>3</v>
      </c>
      <c r="F20" s="11" t="s">
        <v>53</v>
      </c>
      <c r="G20" s="11" t="s">
        <v>89</v>
      </c>
      <c r="H20" s="11" t="s">
        <v>76</v>
      </c>
      <c r="I20" s="16" t="s">
        <v>138</v>
      </c>
      <c r="J20" s="11"/>
      <c r="L20" s="1">
        <f>VLOOKUP(B20,'[1]lahika-2'!$B$7:$E$366,3,FALSE)</f>
        <v>1</v>
      </c>
      <c r="N20" s="1" t="str">
        <f t="shared" si="1"/>
        <v xml:space="preserve"> </v>
      </c>
      <c r="O20" s="1" t="str">
        <f t="shared" si="0"/>
        <v xml:space="preserve"> </v>
      </c>
    </row>
    <row r="21" spans="1:15" ht="120">
      <c r="A21" s="7">
        <v>19</v>
      </c>
      <c r="B21" s="8">
        <v>9510270113063</v>
      </c>
      <c r="C21" s="9" t="s">
        <v>54</v>
      </c>
      <c r="D21" s="12">
        <v>1</v>
      </c>
      <c r="E21" s="10" t="s">
        <v>3</v>
      </c>
      <c r="F21" s="11" t="s">
        <v>55</v>
      </c>
      <c r="G21" s="11" t="s">
        <v>84</v>
      </c>
      <c r="H21" s="20" t="s">
        <v>90</v>
      </c>
      <c r="I21" s="16" t="s">
        <v>139</v>
      </c>
      <c r="J21" s="16" t="s">
        <v>122</v>
      </c>
      <c r="L21" s="1">
        <f>VLOOKUP(B21,'[1]lahika-2'!$B$7:$E$366,3,FALSE)</f>
        <v>1</v>
      </c>
      <c r="N21" s="1" t="str">
        <f t="shared" si="1"/>
        <v xml:space="preserve"> </v>
      </c>
      <c r="O21" s="1" t="str">
        <f t="shared" si="0"/>
        <v xml:space="preserve"> </v>
      </c>
    </row>
    <row r="22" spans="1:15" ht="60">
      <c r="A22" s="7">
        <v>20</v>
      </c>
      <c r="B22" s="8">
        <v>4710270112595</v>
      </c>
      <c r="C22" s="9" t="s">
        <v>56</v>
      </c>
      <c r="D22" s="12">
        <v>64</v>
      </c>
      <c r="E22" s="10" t="s">
        <v>4</v>
      </c>
      <c r="F22" s="11" t="s">
        <v>57</v>
      </c>
      <c r="G22" s="11" t="s">
        <v>91</v>
      </c>
      <c r="H22" s="11" t="s">
        <v>120</v>
      </c>
      <c r="I22" s="16" t="s">
        <v>123</v>
      </c>
      <c r="J22" s="11"/>
      <c r="L22" s="1">
        <f>VLOOKUP(B22,'[1]lahika-2'!$B$7:$E$366,3,FALSE)</f>
        <v>64</v>
      </c>
      <c r="N22" s="1" t="str">
        <f t="shared" si="1"/>
        <v xml:space="preserve"> </v>
      </c>
      <c r="O22" s="1" t="str">
        <f t="shared" si="0"/>
        <v xml:space="preserve"> </v>
      </c>
    </row>
    <row r="23" spans="1:15" ht="270">
      <c r="A23" s="7">
        <v>21</v>
      </c>
      <c r="B23" s="8">
        <v>9530270386105</v>
      </c>
      <c r="C23" s="9" t="s">
        <v>58</v>
      </c>
      <c r="D23" s="12">
        <v>36</v>
      </c>
      <c r="E23" s="10" t="s">
        <v>3</v>
      </c>
      <c r="F23" s="11" t="s">
        <v>59</v>
      </c>
      <c r="G23" s="11" t="s">
        <v>92</v>
      </c>
      <c r="H23" s="20" t="s">
        <v>93</v>
      </c>
      <c r="I23" s="16" t="s">
        <v>104</v>
      </c>
      <c r="J23" s="11" t="s">
        <v>124</v>
      </c>
      <c r="L23" s="1">
        <f>VLOOKUP(B23,'[1]lahika-2'!$B$7:$E$366,3,FALSE)</f>
        <v>36</v>
      </c>
      <c r="N23" s="1" t="str">
        <f t="shared" si="1"/>
        <v xml:space="preserve"> </v>
      </c>
      <c r="O23" s="1" t="str">
        <f t="shared" si="0"/>
        <v xml:space="preserve"> </v>
      </c>
    </row>
    <row r="24" spans="1:15" ht="165">
      <c r="A24" s="7">
        <v>22</v>
      </c>
      <c r="B24" s="8">
        <v>4710270193813</v>
      </c>
      <c r="C24" s="9" t="s">
        <v>60</v>
      </c>
      <c r="D24" s="12">
        <v>76</v>
      </c>
      <c r="E24" s="10" t="s">
        <v>4</v>
      </c>
      <c r="F24" s="11" t="s">
        <v>61</v>
      </c>
      <c r="G24" s="11" t="s">
        <v>91</v>
      </c>
      <c r="H24" s="11" t="s">
        <v>76</v>
      </c>
      <c r="I24" s="16" t="s">
        <v>140</v>
      </c>
      <c r="J24" s="11"/>
      <c r="L24" s="1">
        <f>VLOOKUP(B24,'[1]lahika-2'!$B$7:$E$366,3,FALSE)</f>
        <v>76</v>
      </c>
      <c r="N24" s="1" t="str">
        <f t="shared" si="1"/>
        <v xml:space="preserve"> </v>
      </c>
      <c r="O24" s="1" t="str">
        <f t="shared" si="0"/>
        <v xml:space="preserve"> </v>
      </c>
    </row>
    <row r="25" spans="1:15" ht="94.5">
      <c r="A25" s="7">
        <v>23</v>
      </c>
      <c r="B25" s="8">
        <v>4710270194013</v>
      </c>
      <c r="C25" s="9" t="s">
        <v>62</v>
      </c>
      <c r="D25" s="12">
        <v>48</v>
      </c>
      <c r="E25" s="10" t="s">
        <v>4</v>
      </c>
      <c r="F25" s="11" t="s">
        <v>63</v>
      </c>
      <c r="G25" s="11" t="s">
        <v>91</v>
      </c>
      <c r="H25" s="11" t="s">
        <v>76</v>
      </c>
      <c r="I25" s="18" t="s">
        <v>105</v>
      </c>
      <c r="J25" s="11"/>
      <c r="L25" s="1">
        <f>VLOOKUP(B25,'[1]lahika-2'!$B$7:$E$366,3,FALSE)</f>
        <v>48</v>
      </c>
      <c r="N25" s="1" t="str">
        <f t="shared" si="1"/>
        <v xml:space="preserve"> </v>
      </c>
      <c r="O25" s="1" t="str">
        <f t="shared" si="0"/>
        <v xml:space="preserve"> </v>
      </c>
    </row>
    <row r="26" spans="1:15" ht="135">
      <c r="A26" s="7">
        <v>24</v>
      </c>
      <c r="B26" s="8">
        <v>4710270115751</v>
      </c>
      <c r="C26" s="9" t="s">
        <v>15</v>
      </c>
      <c r="D26" s="12">
        <v>175</v>
      </c>
      <c r="E26" s="10" t="s">
        <v>4</v>
      </c>
      <c r="F26" s="11" t="s">
        <v>22</v>
      </c>
      <c r="G26" s="11" t="s">
        <v>94</v>
      </c>
      <c r="H26" s="20" t="s">
        <v>125</v>
      </c>
      <c r="I26" s="18" t="s">
        <v>126</v>
      </c>
      <c r="J26" s="16" t="s">
        <v>127</v>
      </c>
      <c r="L26" s="1">
        <f>VLOOKUP(B26,'[1]lahika-2'!$B$7:$E$366,3,FALSE)</f>
        <v>175</v>
      </c>
      <c r="N26" s="1" t="str">
        <f t="shared" si="1"/>
        <v xml:space="preserve"> </v>
      </c>
      <c r="O26" s="1" t="str">
        <f t="shared" si="0"/>
        <v xml:space="preserve"> </v>
      </c>
    </row>
    <row r="27" spans="1:15" ht="216.75">
      <c r="A27" s="7">
        <v>25</v>
      </c>
      <c r="B27" s="8" t="s">
        <v>64</v>
      </c>
      <c r="C27" s="9" t="s">
        <v>65</v>
      </c>
      <c r="D27" s="12">
        <v>225</v>
      </c>
      <c r="E27" s="10" t="s">
        <v>3</v>
      </c>
      <c r="F27" s="11" t="s">
        <v>66</v>
      </c>
      <c r="G27" s="11" t="s">
        <v>95</v>
      </c>
      <c r="H27" s="11" t="s">
        <v>120</v>
      </c>
      <c r="I27" s="17" t="s">
        <v>128</v>
      </c>
      <c r="J27" s="11"/>
      <c r="L27" s="1">
        <f>VLOOKUP(B27,'[1]lahika-2'!$B$7:$E$366,3,FALSE)</f>
        <v>225</v>
      </c>
      <c r="N27" s="1" t="str">
        <f t="shared" si="1"/>
        <v xml:space="preserve"> </v>
      </c>
      <c r="O27" s="1" t="str">
        <f t="shared" si="0"/>
        <v xml:space="preserve"> </v>
      </c>
    </row>
    <row r="28" spans="1:15" ht="204">
      <c r="A28" s="7">
        <v>26</v>
      </c>
      <c r="B28" s="8">
        <v>9520270002268</v>
      </c>
      <c r="C28" s="9" t="s">
        <v>67</v>
      </c>
      <c r="D28" s="12">
        <v>176</v>
      </c>
      <c r="E28" s="10" t="s">
        <v>3</v>
      </c>
      <c r="F28" s="11" t="s">
        <v>68</v>
      </c>
      <c r="G28" s="11" t="s">
        <v>91</v>
      </c>
      <c r="H28" s="11" t="s">
        <v>76</v>
      </c>
      <c r="I28" s="17" t="s">
        <v>141</v>
      </c>
      <c r="J28" s="11"/>
      <c r="L28" s="1">
        <f>VLOOKUP(B28,'[1]lahika-2'!$B$7:$E$366,3,FALSE)</f>
        <v>176</v>
      </c>
      <c r="N28" s="1" t="str">
        <f t="shared" si="1"/>
        <v xml:space="preserve"> </v>
      </c>
      <c r="O28" s="1" t="str">
        <f t="shared" si="0"/>
        <v xml:space="preserve"> </v>
      </c>
    </row>
    <row r="29" spans="1:15" ht="114.75">
      <c r="A29" s="7">
        <v>27</v>
      </c>
      <c r="B29" s="8">
        <v>4710270115752</v>
      </c>
      <c r="C29" s="9" t="s">
        <v>9</v>
      </c>
      <c r="D29" s="12">
        <v>640</v>
      </c>
      <c r="E29" s="10" t="s">
        <v>4</v>
      </c>
      <c r="F29" s="11" t="s">
        <v>17</v>
      </c>
      <c r="G29" s="11" t="s">
        <v>81</v>
      </c>
      <c r="H29" s="20" t="s">
        <v>129</v>
      </c>
      <c r="I29" s="17" t="s">
        <v>142</v>
      </c>
      <c r="J29" s="17" t="s">
        <v>130</v>
      </c>
      <c r="L29" s="1">
        <f>VLOOKUP(B29,'[1]lahika-2'!$B$7:$E$366,3,FALSE)</f>
        <v>640</v>
      </c>
      <c r="N29" s="1" t="str">
        <f t="shared" si="1"/>
        <v xml:space="preserve"> </v>
      </c>
      <c r="O29" s="1" t="str">
        <f t="shared" si="0"/>
        <v xml:space="preserve"> </v>
      </c>
    </row>
    <row r="30" spans="1:15" ht="213.75" customHeight="1">
      <c r="A30" s="7">
        <v>28</v>
      </c>
      <c r="B30" s="8" t="s">
        <v>69</v>
      </c>
      <c r="C30" s="9" t="s">
        <v>70</v>
      </c>
      <c r="D30" s="12">
        <v>25.5</v>
      </c>
      <c r="E30" s="10" t="s">
        <v>4</v>
      </c>
      <c r="F30" s="11" t="s">
        <v>71</v>
      </c>
      <c r="G30" s="11" t="s">
        <v>77</v>
      </c>
      <c r="H30" s="11" t="s">
        <v>76</v>
      </c>
      <c r="I30" s="16" t="s">
        <v>106</v>
      </c>
      <c r="J30" s="11"/>
      <c r="L30" s="1">
        <f>VLOOKUP(B30,'[1]lahika-2'!$B$7:$E$366,3,FALSE)</f>
        <v>25.5</v>
      </c>
      <c r="N30" s="1" t="str">
        <f t="shared" si="1"/>
        <v xml:space="preserve"> </v>
      </c>
      <c r="O30" s="1" t="str">
        <f t="shared" si="0"/>
        <v xml:space="preserve"> </v>
      </c>
    </row>
    <row r="31" spans="1:15" ht="281.25" customHeight="1">
      <c r="A31" s="7">
        <v>29</v>
      </c>
      <c r="B31" s="8" t="s">
        <v>72</v>
      </c>
      <c r="C31" s="9" t="s">
        <v>73</v>
      </c>
      <c r="D31" s="12">
        <v>12</v>
      </c>
      <c r="E31" s="10" t="s">
        <v>4</v>
      </c>
      <c r="F31" s="11" t="s">
        <v>74</v>
      </c>
      <c r="G31" s="11" t="s">
        <v>91</v>
      </c>
      <c r="H31" s="11" t="s">
        <v>76</v>
      </c>
      <c r="I31" s="16" t="s">
        <v>107</v>
      </c>
      <c r="J31" s="11"/>
      <c r="L31" s="1">
        <f>VLOOKUP(B31,'[1]lahika-2'!$B$7:$E$366,3,FALSE)</f>
        <v>12</v>
      </c>
      <c r="N31" s="1" t="str">
        <f t="shared" si="1"/>
        <v xml:space="preserve"> </v>
      </c>
      <c r="O31" s="1" t="str">
        <f t="shared" si="0"/>
        <v xml:space="preserve"> </v>
      </c>
    </row>
    <row r="32" spans="1:15" ht="291.75" customHeight="1">
      <c r="A32" s="7">
        <v>30</v>
      </c>
      <c r="B32" s="8" t="s">
        <v>8</v>
      </c>
      <c r="C32" s="9" t="s">
        <v>16</v>
      </c>
      <c r="D32" s="12">
        <v>40</v>
      </c>
      <c r="E32" s="10" t="s">
        <v>3</v>
      </c>
      <c r="F32" s="11" t="s">
        <v>23</v>
      </c>
      <c r="G32" s="11" t="s">
        <v>75</v>
      </c>
      <c r="H32" s="11" t="s">
        <v>76</v>
      </c>
      <c r="I32" s="16" t="s">
        <v>108</v>
      </c>
      <c r="J32" s="11"/>
      <c r="L32" s="1">
        <f>VLOOKUP(B32,'[1]lahika-2'!$B$7:$E$366,3,FALSE)</f>
        <v>40</v>
      </c>
      <c r="N32" s="1" t="str">
        <f t="shared" si="1"/>
        <v xml:space="preserve"> </v>
      </c>
      <c r="O32" s="1" t="str">
        <f t="shared" si="0"/>
        <v xml:space="preserve"> </v>
      </c>
    </row>
    <row r="33" spans="1:10" ht="6" customHeight="1">
      <c r="E33" s="3"/>
      <c r="G33" s="2"/>
      <c r="H33" s="2"/>
      <c r="I33" s="2"/>
      <c r="J33" s="2"/>
    </row>
    <row r="34" spans="1:10" ht="18.75">
      <c r="A34" s="40" t="s">
        <v>143</v>
      </c>
      <c r="B34" s="40"/>
      <c r="C34" s="40"/>
      <c r="D34" s="40"/>
      <c r="E34" s="40"/>
      <c r="F34" s="40"/>
      <c r="G34" s="40"/>
      <c r="H34" s="40"/>
      <c r="I34" s="40"/>
      <c r="J34" s="40"/>
    </row>
    <row r="35" spans="1:10" ht="22.5" customHeight="1">
      <c r="A35" s="41" t="s">
        <v>144</v>
      </c>
      <c r="B35" s="41"/>
      <c r="C35" s="41"/>
      <c r="D35" s="41"/>
      <c r="E35" s="41"/>
      <c r="F35" s="41"/>
      <c r="G35" s="41"/>
      <c r="H35" s="41"/>
      <c r="I35" s="41"/>
      <c r="J35" s="41"/>
    </row>
    <row r="36" spans="1:10" ht="18.75">
      <c r="A36" s="41" t="s">
        <v>145</v>
      </c>
      <c r="B36" s="41"/>
      <c r="C36" s="41"/>
      <c r="D36" s="41"/>
      <c r="E36" s="41"/>
      <c r="F36" s="41"/>
      <c r="G36" s="41"/>
      <c r="H36" s="41"/>
      <c r="I36" s="41"/>
      <c r="J36" s="41"/>
    </row>
    <row r="37" spans="1:10" ht="8.25" customHeight="1"/>
    <row r="38" spans="1:10" ht="18.75">
      <c r="A38" s="29"/>
      <c r="B38" s="35" t="s">
        <v>164</v>
      </c>
      <c r="C38" s="29"/>
      <c r="D38" s="30"/>
      <c r="E38" s="30"/>
      <c r="F38" s="36" t="s">
        <v>165</v>
      </c>
      <c r="H38" s="31"/>
      <c r="I38" s="37" t="s">
        <v>166</v>
      </c>
      <c r="J38" s="32"/>
    </row>
    <row r="39" spans="1:10" ht="42" customHeight="1">
      <c r="A39" s="29"/>
      <c r="B39" s="30"/>
      <c r="C39" s="29"/>
      <c r="D39" s="30"/>
      <c r="E39" s="30"/>
      <c r="F39" s="30"/>
      <c r="G39" s="30"/>
      <c r="H39" s="31"/>
      <c r="I39" s="30"/>
      <c r="J39" s="32"/>
    </row>
    <row r="40" spans="1:10" ht="18.75">
      <c r="A40" s="42"/>
      <c r="B40" s="43" t="s">
        <v>147</v>
      </c>
      <c r="C40" s="44" t="s">
        <v>150</v>
      </c>
      <c r="D40" s="45"/>
      <c r="E40" s="45"/>
      <c r="F40" s="44" t="s">
        <v>153</v>
      </c>
      <c r="G40" s="45"/>
      <c r="H40" s="43" t="s">
        <v>156</v>
      </c>
      <c r="I40" s="46" t="s">
        <v>168</v>
      </c>
      <c r="J40" s="44" t="s">
        <v>159</v>
      </c>
    </row>
    <row r="41" spans="1:10" ht="18.75">
      <c r="A41" s="42"/>
      <c r="B41" s="43" t="s">
        <v>148</v>
      </c>
      <c r="C41" s="44" t="s">
        <v>151</v>
      </c>
      <c r="D41" s="45"/>
      <c r="E41" s="45"/>
      <c r="F41" s="44" t="s">
        <v>154</v>
      </c>
      <c r="G41" s="45"/>
      <c r="H41" s="43" t="s">
        <v>148</v>
      </c>
      <c r="I41" s="46" t="s">
        <v>154</v>
      </c>
      <c r="J41" s="44" t="s">
        <v>169</v>
      </c>
    </row>
    <row r="42" spans="1:10" ht="18.75">
      <c r="A42" s="42"/>
      <c r="B42" s="43" t="s">
        <v>149</v>
      </c>
      <c r="C42" s="44" t="s">
        <v>152</v>
      </c>
      <c r="D42" s="45"/>
      <c r="E42" s="45"/>
      <c r="F42" s="44" t="s">
        <v>155</v>
      </c>
      <c r="G42" s="45"/>
      <c r="H42" s="43" t="s">
        <v>157</v>
      </c>
      <c r="I42" s="46" t="s">
        <v>158</v>
      </c>
      <c r="J42" s="44" t="s">
        <v>160</v>
      </c>
    </row>
    <row r="43" spans="1:10" ht="18.75">
      <c r="A43" s="47"/>
      <c r="B43" s="48"/>
      <c r="C43" s="45"/>
      <c r="D43" s="45"/>
      <c r="E43" s="45"/>
      <c r="F43" s="45"/>
      <c r="G43" s="45"/>
      <c r="H43" s="45"/>
      <c r="I43" s="45"/>
      <c r="J43" s="49"/>
    </row>
    <row r="44" spans="1:10" ht="18.75">
      <c r="A44" s="47"/>
      <c r="B44" s="48"/>
      <c r="C44" s="45"/>
      <c r="D44" s="50"/>
      <c r="E44" s="45"/>
      <c r="F44" s="51"/>
      <c r="G44" s="45"/>
      <c r="H44" s="45"/>
      <c r="I44" s="45"/>
      <c r="J44" s="49"/>
    </row>
    <row r="45" spans="1:10" ht="18.75">
      <c r="A45" s="52" t="s">
        <v>167</v>
      </c>
      <c r="B45" s="52"/>
      <c r="C45" s="52"/>
      <c r="D45" s="52"/>
      <c r="E45" s="52"/>
      <c r="F45" s="52"/>
      <c r="G45" s="52"/>
      <c r="H45" s="52"/>
      <c r="I45" s="52"/>
      <c r="J45" s="52"/>
    </row>
    <row r="46" spans="1:10" ht="99.75" customHeight="1">
      <c r="A46" s="47"/>
      <c r="B46" s="48"/>
      <c r="C46" s="45"/>
      <c r="D46" s="45"/>
      <c r="E46" s="45"/>
      <c r="F46" s="51"/>
      <c r="G46" s="45"/>
      <c r="H46" s="45"/>
      <c r="I46" s="45"/>
      <c r="J46" s="53"/>
    </row>
    <row r="47" spans="1:10" ht="18.75">
      <c r="A47" s="47"/>
      <c r="B47" s="48"/>
      <c r="C47" s="45"/>
      <c r="D47" s="45"/>
      <c r="E47" s="45"/>
      <c r="F47" s="45"/>
      <c r="G47" s="54" t="s">
        <v>161</v>
      </c>
      <c r="H47" s="45"/>
      <c r="I47" s="45"/>
      <c r="J47" s="53"/>
    </row>
    <row r="48" spans="1:10" ht="18.75">
      <c r="A48" s="47"/>
      <c r="B48" s="48"/>
      <c r="C48" s="45"/>
      <c r="D48" s="45"/>
      <c r="E48" s="45"/>
      <c r="F48" s="45"/>
      <c r="G48" s="54" t="s">
        <v>162</v>
      </c>
      <c r="H48" s="45"/>
      <c r="I48" s="45"/>
      <c r="J48" s="53"/>
    </row>
    <row r="49" spans="1:10" ht="18.75">
      <c r="A49" s="47"/>
      <c r="B49" s="48"/>
      <c r="C49" s="45"/>
      <c r="D49" s="45"/>
      <c r="E49" s="45"/>
      <c r="F49" s="45"/>
      <c r="G49" s="54" t="s">
        <v>163</v>
      </c>
      <c r="H49" s="45"/>
      <c r="I49" s="45"/>
      <c r="J49" s="53"/>
    </row>
    <row r="50" spans="1:10" ht="18.75">
      <c r="A50" s="29"/>
      <c r="B50" s="34"/>
      <c r="C50" s="33"/>
      <c r="D50" s="33"/>
      <c r="E50" s="33"/>
      <c r="F50" s="33"/>
      <c r="G50" s="33"/>
      <c r="H50" s="33"/>
      <c r="I50" s="33"/>
      <c r="J50" s="32"/>
    </row>
    <row r="51" spans="1:10" ht="20.25">
      <c r="A51" s="22"/>
      <c r="B51" s="25"/>
      <c r="C51" s="26"/>
      <c r="D51" s="26"/>
      <c r="E51" s="26"/>
      <c r="F51" s="26"/>
      <c r="G51" s="26"/>
      <c r="H51" s="26"/>
      <c r="I51" s="26"/>
    </row>
    <row r="52" spans="1:10" ht="20.25">
      <c r="A52" s="22"/>
      <c r="B52" s="25"/>
      <c r="C52" s="26"/>
      <c r="D52" s="26"/>
      <c r="E52" s="26"/>
      <c r="F52" s="26"/>
      <c r="G52" s="26"/>
      <c r="H52" s="26"/>
      <c r="I52" s="26"/>
    </row>
    <row r="53" spans="1:10" ht="20.25">
      <c r="A53" s="22"/>
      <c r="B53" s="25"/>
      <c r="C53" s="26"/>
      <c r="D53" s="26"/>
      <c r="E53" s="26"/>
      <c r="F53" s="26"/>
      <c r="G53" s="26"/>
      <c r="H53" s="26"/>
      <c r="I53" s="28"/>
    </row>
    <row r="54" spans="1:10" ht="20.25">
      <c r="A54" s="22"/>
      <c r="B54" s="25"/>
      <c r="C54" s="26"/>
      <c r="D54" s="26"/>
      <c r="E54" s="26"/>
      <c r="F54" s="26"/>
      <c r="G54" s="26"/>
      <c r="H54" s="26"/>
      <c r="I54" s="28"/>
    </row>
    <row r="55" spans="1:10" ht="20.25">
      <c r="A55" s="22"/>
      <c r="B55" s="25"/>
      <c r="C55" s="26"/>
      <c r="D55" s="26"/>
      <c r="E55" s="26"/>
      <c r="F55" s="26"/>
      <c r="G55" s="26"/>
      <c r="H55" s="26"/>
      <c r="I55" s="28"/>
    </row>
    <row r="56" spans="1:10" ht="20.25">
      <c r="A56" s="22"/>
      <c r="B56" s="25"/>
      <c r="C56" s="26"/>
      <c r="D56" s="26"/>
      <c r="E56" s="26"/>
      <c r="F56" s="26"/>
      <c r="G56" s="26"/>
      <c r="H56" s="26"/>
      <c r="I56" s="28"/>
    </row>
    <row r="57" spans="1:10" ht="20.25">
      <c r="A57" s="22"/>
      <c r="B57" s="25"/>
      <c r="C57" s="26"/>
      <c r="D57" s="26"/>
      <c r="E57" s="26"/>
      <c r="F57" s="26"/>
      <c r="G57" s="26"/>
      <c r="H57" s="26"/>
      <c r="I57" s="28"/>
    </row>
    <row r="58" spans="1:10" ht="20.25">
      <c r="A58" s="22"/>
      <c r="B58" s="25"/>
      <c r="C58" s="26"/>
      <c r="D58" s="26"/>
      <c r="E58" s="26"/>
      <c r="F58" s="26"/>
      <c r="G58" s="26"/>
      <c r="H58" s="26"/>
      <c r="I58" s="28"/>
    </row>
    <row r="59" spans="1:10" ht="20.25">
      <c r="A59" s="22"/>
      <c r="B59" s="25"/>
      <c r="C59" s="26"/>
      <c r="D59" s="26"/>
      <c r="E59" s="26"/>
      <c r="F59" s="26"/>
      <c r="G59" s="26"/>
      <c r="H59" s="26"/>
      <c r="I59" s="28"/>
    </row>
    <row r="60" spans="1:10" ht="20.25">
      <c r="A60" s="22"/>
      <c r="B60" s="25"/>
      <c r="C60" s="26"/>
      <c r="D60" s="26"/>
      <c r="E60" s="26"/>
      <c r="F60" s="26"/>
      <c r="G60" s="26"/>
      <c r="H60" s="26"/>
      <c r="I60" s="28"/>
    </row>
    <row r="61" spans="1:10" ht="20.25">
      <c r="A61" s="22"/>
      <c r="B61" s="25"/>
      <c r="C61" s="26"/>
      <c r="D61" s="26"/>
      <c r="E61" s="26"/>
      <c r="F61" s="26"/>
      <c r="G61" s="26"/>
      <c r="H61" s="26"/>
      <c r="I61" s="28"/>
    </row>
    <row r="62" spans="1:10" ht="20.25">
      <c r="A62" s="22"/>
      <c r="B62" s="25"/>
      <c r="C62" s="26"/>
      <c r="D62" s="26"/>
      <c r="E62" s="26"/>
      <c r="F62" s="26"/>
      <c r="G62" s="26"/>
      <c r="H62" s="26"/>
      <c r="I62" s="27"/>
    </row>
    <row r="63" spans="1:10" ht="20.25">
      <c r="A63" s="22"/>
      <c r="B63" s="23"/>
      <c r="C63" s="22"/>
      <c r="D63" s="23"/>
      <c r="E63" s="23"/>
      <c r="F63" s="23"/>
      <c r="G63" s="23"/>
      <c r="H63" s="24"/>
      <c r="I63" s="23"/>
    </row>
    <row r="66" spans="5:9">
      <c r="E66" s="3"/>
      <c r="F66" s="15"/>
      <c r="G66" s="2"/>
      <c r="H66" s="2"/>
      <c r="I66" s="2"/>
    </row>
    <row r="67" spans="5:9">
      <c r="E67" s="3"/>
      <c r="F67" s="15"/>
      <c r="G67" s="2"/>
      <c r="H67" s="2"/>
      <c r="I67" s="2"/>
    </row>
    <row r="68" spans="5:9">
      <c r="E68" s="3"/>
      <c r="F68" s="15"/>
      <c r="G68" s="2"/>
      <c r="H68" s="2"/>
      <c r="I68" s="2"/>
    </row>
  </sheetData>
  <autoFilter ref="A1:J6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6">
    <mergeCell ref="A45:J45"/>
    <mergeCell ref="A1:J1"/>
    <mergeCell ref="D2:E2"/>
    <mergeCell ref="A34:J34"/>
    <mergeCell ref="A35:J35"/>
    <mergeCell ref="A36:J36"/>
  </mergeCells>
  <pageMargins left="0.25" right="0.25" top="0.75" bottom="0.75" header="0.3" footer="0.3"/>
  <pageSetup paperSize="9" scale="62" fitToHeight="0" orientation="landscape" r:id="rId1"/>
  <headerFooter>
    <oddHeader>&amp;L&amp;"Times New Roman,Normal"&amp;12&amp;K000000Sayı:88265220-934.01.02-&amp;R&amp;"Times New Roman,Normal"&amp;12Ek-1</oddHeader>
    <oddFooter>&amp;C&amp;"Times New Roman,Normal"&amp;12 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Ek-1</vt:lpstr>
      <vt:lpstr>Sayfa2</vt:lpstr>
      <vt:lpstr>Sayfa3</vt:lpstr>
      <vt:lpstr>'Ek-1'!Yazdırma_Alanı</vt:lpstr>
      <vt:lpstr>'Ek-1'!Yazdırma_Başlıkları</vt:lpstr>
    </vt:vector>
  </TitlesOfParts>
  <Company>KKK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CEM FURUNCU (İKM.ASB.KD.ÜÇVŞ.)(KKK)</dc:creator>
  <cp:keywords>a18c!?1475tx0099m2@0R6t+85nYz&amp;3El!K%AQx2x5hT#2O0fTr$=gWb</cp:keywords>
  <cp:lastModifiedBy>HACI BAYRAM PİRİNÇÇİ</cp:lastModifiedBy>
  <cp:lastPrinted>2021-07-13T09:12:08Z</cp:lastPrinted>
  <dcterms:created xsi:type="dcterms:W3CDTF">2018-02-05T07:37:58Z</dcterms:created>
  <dcterms:modified xsi:type="dcterms:W3CDTF">2021-07-28T13:21:02Z</dcterms:modified>
</cp:coreProperties>
</file>